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КС-5" sheetId="1" r:id="rId1"/>
  </sheets>
  <definedNames/>
  <calcPr fullCalcOnLoad="1"/>
</workbook>
</file>

<file path=xl/sharedStrings.xml><?xml version="1.0" encoding="utf-8"?>
<sst xmlns="http://schemas.openxmlformats.org/spreadsheetml/2006/main" count="205" uniqueCount="125">
  <si>
    <t>СОГЛАСОВАНО:</t>
  </si>
  <si>
    <t>УТВЕРЖДАЮ:</t>
  </si>
  <si>
    <t>Ген. директор ООО "УК"Ленинская"</t>
  </si>
  <si>
    <t>Петренко В.В.</t>
  </si>
  <si>
    <t>Стаценко М.И.</t>
  </si>
  <si>
    <t>ПЛАН</t>
  </si>
  <si>
    <t xml:space="preserve">           </t>
  </si>
  <si>
    <t>Адрес</t>
  </si>
  <si>
    <t>КОНСТРУКТИВНЫЕ   ЭЛЕМЕНТЫ</t>
  </si>
  <si>
    <t>ИНЖЕНЕРНОЕ ОБОРУДОВАНИЕ</t>
  </si>
  <si>
    <t>БЛАГОУСТРОЙСТВО</t>
  </si>
  <si>
    <t>№</t>
  </si>
  <si>
    <t>водост. Трубы</t>
  </si>
  <si>
    <t>МЯГКАЯ кровля</t>
  </si>
  <si>
    <t>фасад цоколь</t>
  </si>
  <si>
    <t>подъезды</t>
  </si>
  <si>
    <t>меж пан швы</t>
  </si>
  <si>
    <t>козырьки</t>
  </si>
  <si>
    <t xml:space="preserve">балконы </t>
  </si>
  <si>
    <t>вен шахты, дымоход</t>
  </si>
  <si>
    <t>карниз плиты</t>
  </si>
  <si>
    <t>карниз.слив</t>
  </si>
  <si>
    <t>крыльца</t>
  </si>
  <si>
    <t>ХВС</t>
  </si>
  <si>
    <t>ГВС</t>
  </si>
  <si>
    <t>канализация</t>
  </si>
  <si>
    <t>отопление</t>
  </si>
  <si>
    <t>изоляция</t>
  </si>
  <si>
    <t>электрика</t>
  </si>
  <si>
    <t>бойлер</t>
  </si>
  <si>
    <t>окраска малых форм</t>
  </si>
  <si>
    <t>асф,отмостки</t>
  </si>
  <si>
    <t>опиловка</t>
  </si>
  <si>
    <t>д/площадка, зоны отдыха, МАФ</t>
  </si>
  <si>
    <t>штакетник</t>
  </si>
  <si>
    <t>Общая сумма</t>
  </si>
  <si>
    <t>п\п</t>
  </si>
  <si>
    <t>м2</t>
  </si>
  <si>
    <t>п/м</t>
  </si>
  <si>
    <t>шт</t>
  </si>
  <si>
    <t>м/п</t>
  </si>
  <si>
    <t>тыс.руб.</t>
  </si>
  <si>
    <t>Всего объем:</t>
  </si>
  <si>
    <t>Всего: стоимость</t>
  </si>
  <si>
    <t>Конструктивные эл-ты:</t>
  </si>
  <si>
    <t>Инженерное оборуд.</t>
  </si>
  <si>
    <t>Благоустройство</t>
  </si>
  <si>
    <t>Начальник ПТО</t>
  </si>
  <si>
    <t>Малькова С.А.</t>
  </si>
  <si>
    <t>ШИФ.кровля</t>
  </si>
  <si>
    <t>вход.двери/остекление</t>
  </si>
  <si>
    <t>лоджии</t>
  </si>
  <si>
    <t>шт/м2</t>
  </si>
  <si>
    <t>/10</t>
  </si>
  <si>
    <t>Зам. Ген.директора  по экономике</t>
  </si>
  <si>
    <t>ПЛАН ТЕКУЩЕГО РЕМОНТА 2013 год</t>
  </si>
  <si>
    <t>по  О О О  " Л К С №  5 "</t>
  </si>
  <si>
    <t>ул.Васнецова, 4</t>
  </si>
  <si>
    <t>ул.Васнецова, 10</t>
  </si>
  <si>
    <t>ул.Васнецова, 12</t>
  </si>
  <si>
    <t>ул.Васнецова, 14</t>
  </si>
  <si>
    <t>ул.Васнецова, 16А</t>
  </si>
  <si>
    <t>ул.Вяземского, 16</t>
  </si>
  <si>
    <t>/2</t>
  </si>
  <si>
    <t>ул.Вяземского, 20</t>
  </si>
  <si>
    <t>ул.Вяземского, 22</t>
  </si>
  <si>
    <t>ул.Вяземского, 24</t>
  </si>
  <si>
    <t>ул.Вяземского, 24А</t>
  </si>
  <si>
    <t>ул.Вяземского, 24Б</t>
  </si>
  <si>
    <t>ул.Вяземского, 26</t>
  </si>
  <si>
    <t>ул.Краматорская, 3б</t>
  </si>
  <si>
    <t>ул.Краматорская, 5а</t>
  </si>
  <si>
    <t>ул.Краматорская, 9б</t>
  </si>
  <si>
    <t>ул.Краматорская, 13Б</t>
  </si>
  <si>
    <t>ул.Краматорская, 15Б</t>
  </si>
  <si>
    <t>ул.Краматорская, 15А</t>
  </si>
  <si>
    <t>ул.Краматорская, 17</t>
  </si>
  <si>
    <t>ул.Краматорская, 19А</t>
  </si>
  <si>
    <t>ул.Стасова, 2</t>
  </si>
  <si>
    <t>ул.Стасова, 2а</t>
  </si>
  <si>
    <t>ул.Стасова, 4</t>
  </si>
  <si>
    <t>ул.Стасова, 4а</t>
  </si>
  <si>
    <t>ул.Стасова, 6</t>
  </si>
  <si>
    <t>ул.Стасова, 8</t>
  </si>
  <si>
    <t>ул.Щорса, 2</t>
  </si>
  <si>
    <t>ул.Щорса, 2А</t>
  </si>
  <si>
    <t>ул.Щорса, 4</t>
  </si>
  <si>
    <t>ул.Щорса, 4А</t>
  </si>
  <si>
    <t>ул.Щорса, 11Б</t>
  </si>
  <si>
    <t>ул.Щорса, 15</t>
  </si>
  <si>
    <t>ул.Щорса, 15А</t>
  </si>
  <si>
    <t>ул.Ю.Фучика, 1</t>
  </si>
  <si>
    <t>ул.Ю.Фучика, 2</t>
  </si>
  <si>
    <t>ул.Ю.Фучика, 3</t>
  </si>
  <si>
    <t>ул.Ю.Фучика, 4А</t>
  </si>
  <si>
    <t>ул.Ю.Фучика, 5</t>
  </si>
  <si>
    <t>ул.Ю.Фучика, 9</t>
  </si>
  <si>
    <t>ул.Ю.Фучика, 11А</t>
  </si>
  <si>
    <t>ул.Краматорская, 19Б</t>
  </si>
  <si>
    <t>ул.Васнецова, 6</t>
  </si>
  <si>
    <t>ул.Краматорская, 1а</t>
  </si>
  <si>
    <t>ул.Краматорская, 3а</t>
  </si>
  <si>
    <t>ул.Ю.Фучика, 4</t>
  </si>
  <si>
    <t>ул.Ю.Фучика, 11</t>
  </si>
  <si>
    <t>ул.Ю.Фучика, 7</t>
  </si>
  <si>
    <t>ул.Вяземского, 18</t>
  </si>
  <si>
    <t>ул.Щорса, 7</t>
  </si>
  <si>
    <t>ул.Щорса, 9</t>
  </si>
  <si>
    <t>Щорса,9Б</t>
  </si>
  <si>
    <t>ул.Щорса, 11</t>
  </si>
  <si>
    <t>ул.Щорса, 11А</t>
  </si>
  <si>
    <t>ул.Щорса, 13</t>
  </si>
  <si>
    <t>ул.Щорса, 13А</t>
  </si>
  <si>
    <t>/5</t>
  </si>
  <si>
    <t>ул.Краматорская, 7а</t>
  </si>
  <si>
    <t>ул.Краматорская, 13А</t>
  </si>
  <si>
    <t>ВСЕГО по ООО "ЛКС-5"</t>
  </si>
  <si>
    <t>Директор ООО "Ленинский коммунальный сервис-5"</t>
  </si>
  <si>
    <t>Шалагинова Н.А.</t>
  </si>
  <si>
    <t>1/</t>
  </si>
  <si>
    <t>/30</t>
  </si>
  <si>
    <t>Фактическое выполнение</t>
  </si>
  <si>
    <t>Причина отклонения</t>
  </si>
  <si>
    <t>уточнение стоимости и объемов работ</t>
  </si>
  <si>
    <t>1/62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</si>
</sst>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0;[Red]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Arial Black"/>
      <family val="2"/>
    </font>
    <font>
      <b/>
      <sz val="10"/>
      <name val="Arial Cyr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1" fillId="0" borderId="0" xfId="54" applyFont="1" applyFill="1">
      <alignment/>
      <protection/>
    </xf>
    <xf numFmtId="0" fontId="21" fillId="0" borderId="0" xfId="54" applyFont="1" applyFill="1">
      <alignment/>
      <protection/>
    </xf>
    <xf numFmtId="0" fontId="21" fillId="0" borderId="0" xfId="54" applyFont="1" applyFill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2" fillId="0" borderId="0" xfId="54" applyFont="1" applyFill="1">
      <alignment/>
      <protection/>
    </xf>
    <xf numFmtId="0" fontId="21" fillId="0" borderId="0" xfId="54" applyFont="1" applyFill="1" applyBorder="1">
      <alignment/>
      <protection/>
    </xf>
    <xf numFmtId="0" fontId="23" fillId="0" borderId="0" xfId="54" applyFont="1" applyFill="1">
      <alignment/>
      <protection/>
    </xf>
    <xf numFmtId="0" fontId="22" fillId="0" borderId="0" xfId="54" applyFont="1" applyFill="1" applyAlignment="1">
      <alignment/>
      <protection/>
    </xf>
    <xf numFmtId="0" fontId="23" fillId="0" borderId="0" xfId="54" applyFont="1" applyFill="1" applyAlignment="1">
      <alignment/>
      <protection/>
    </xf>
    <xf numFmtId="0" fontId="21" fillId="0" borderId="0" xfId="54" applyFont="1" applyFill="1" applyAlignment="1">
      <alignment horizontal="center"/>
      <protection/>
    </xf>
    <xf numFmtId="0" fontId="23" fillId="0" borderId="11" xfId="54" applyFont="1" applyFill="1" applyBorder="1" applyAlignment="1">
      <alignment/>
      <protection/>
    </xf>
    <xf numFmtId="0" fontId="23" fillId="0" borderId="0" xfId="54" applyFont="1" applyFill="1" applyBorder="1" applyAlignment="1">
      <alignment/>
      <protection/>
    </xf>
    <xf numFmtId="0" fontId="22" fillId="0" borderId="0" xfId="54" applyFont="1" applyFill="1" applyAlignment="1">
      <alignment horizontal="center"/>
      <protection/>
    </xf>
    <xf numFmtId="0" fontId="24" fillId="0" borderId="12" xfId="54" applyFont="1" applyFill="1" applyBorder="1" applyAlignment="1">
      <alignment horizontal="center" wrapText="1"/>
      <protection/>
    </xf>
    <xf numFmtId="0" fontId="24" fillId="0" borderId="13" xfId="54" applyFont="1" applyFill="1" applyBorder="1" applyAlignment="1">
      <alignment horizontal="center" wrapText="1"/>
      <protection/>
    </xf>
    <xf numFmtId="0" fontId="24" fillId="0" borderId="14" xfId="54" applyFont="1" applyFill="1" applyBorder="1" applyAlignment="1">
      <alignment horizontal="center" wrapText="1"/>
      <protection/>
    </xf>
    <xf numFmtId="0" fontId="24" fillId="0" borderId="15" xfId="54" applyFont="1" applyFill="1" applyBorder="1" applyAlignment="1">
      <alignment horizontal="center" wrapText="1"/>
      <protection/>
    </xf>
    <xf numFmtId="0" fontId="24" fillId="0" borderId="16" xfId="54" applyFont="1" applyFill="1" applyBorder="1" applyAlignment="1">
      <alignment horizontal="center" wrapText="1"/>
      <protection/>
    </xf>
    <xf numFmtId="0" fontId="24" fillId="0" borderId="0" xfId="54" applyFont="1" applyFill="1" applyAlignment="1">
      <alignment horizontal="center" wrapText="1"/>
      <protection/>
    </xf>
    <xf numFmtId="0" fontId="22" fillId="0" borderId="17" xfId="54" applyFont="1" applyFill="1" applyBorder="1" applyAlignment="1">
      <alignment horizontal="center"/>
      <protection/>
    </xf>
    <xf numFmtId="0" fontId="22" fillId="0" borderId="18" xfId="54" applyFont="1" applyFill="1" applyBorder="1" applyAlignment="1">
      <alignment horizontal="center"/>
      <protection/>
    </xf>
    <xf numFmtId="0" fontId="22" fillId="0" borderId="19" xfId="54" applyFont="1" applyFill="1" applyBorder="1" applyAlignment="1">
      <alignment horizontal="center"/>
      <protection/>
    </xf>
    <xf numFmtId="0" fontId="22" fillId="0" borderId="20" xfId="54" applyFont="1" applyFill="1" applyBorder="1" applyAlignment="1">
      <alignment horizontal="center"/>
      <protection/>
    </xf>
    <xf numFmtId="0" fontId="22" fillId="0" borderId="21" xfId="54" applyFont="1" applyFill="1" applyBorder="1" applyAlignment="1">
      <alignment horizontal="center"/>
      <protection/>
    </xf>
    <xf numFmtId="0" fontId="22" fillId="0" borderId="22" xfId="54" applyFont="1" applyFill="1" applyBorder="1" applyAlignment="1">
      <alignment horizontal="center"/>
      <protection/>
    </xf>
    <xf numFmtId="0" fontId="24" fillId="0" borderId="20" xfId="54" applyFont="1" applyFill="1" applyBorder="1" applyAlignment="1">
      <alignment horizontal="center"/>
      <protection/>
    </xf>
    <xf numFmtId="0" fontId="24" fillId="0" borderId="22" xfId="54" applyFont="1" applyFill="1" applyBorder="1" applyAlignment="1">
      <alignment horizontal="center"/>
      <protection/>
    </xf>
    <xf numFmtId="0" fontId="22" fillId="0" borderId="23" xfId="54" applyFont="1" applyFill="1" applyBorder="1" applyAlignment="1">
      <alignment horizontal="center"/>
      <protection/>
    </xf>
    <xf numFmtId="0" fontId="22" fillId="0" borderId="24" xfId="54" applyFont="1" applyFill="1" applyBorder="1" applyAlignment="1">
      <alignment horizontal="center"/>
      <protection/>
    </xf>
    <xf numFmtId="0" fontId="22" fillId="0" borderId="25" xfId="54" applyFont="1" applyFill="1" applyBorder="1" applyAlignment="1">
      <alignment horizontal="center"/>
      <protection/>
    </xf>
    <xf numFmtId="0" fontId="22" fillId="0" borderId="26" xfId="54" applyFont="1" applyFill="1" applyBorder="1" applyAlignment="1">
      <alignment horizontal="center"/>
      <protection/>
    </xf>
    <xf numFmtId="0" fontId="22" fillId="0" borderId="27" xfId="54" applyFont="1" applyFill="1" applyBorder="1" applyAlignment="1">
      <alignment horizontal="center"/>
      <protection/>
    </xf>
    <xf numFmtId="0" fontId="22" fillId="0" borderId="28" xfId="54" applyFont="1" applyFill="1" applyBorder="1" applyAlignment="1">
      <alignment horizontal="center"/>
      <protection/>
    </xf>
    <xf numFmtId="0" fontId="21" fillId="0" borderId="29" xfId="54" applyFont="1" applyFill="1" applyBorder="1" applyAlignment="1">
      <alignment horizontal="center"/>
      <protection/>
    </xf>
    <xf numFmtId="0" fontId="21" fillId="0" borderId="30" xfId="54" applyFont="1" applyFill="1" applyBorder="1" applyAlignment="1">
      <alignment horizontal="center"/>
      <protection/>
    </xf>
    <xf numFmtId="0" fontId="21" fillId="0" borderId="31" xfId="54" applyFont="1" applyFill="1" applyBorder="1" applyAlignment="1">
      <alignment horizontal="center"/>
      <protection/>
    </xf>
    <xf numFmtId="0" fontId="21" fillId="0" borderId="32" xfId="54" applyFont="1" applyFill="1" applyBorder="1" applyAlignment="1">
      <alignment horizontal="center"/>
      <protection/>
    </xf>
    <xf numFmtId="0" fontId="21" fillId="0" borderId="33" xfId="54" applyFont="1" applyFill="1" applyBorder="1" applyAlignment="1">
      <alignment horizontal="center"/>
      <protection/>
    </xf>
    <xf numFmtId="0" fontId="21" fillId="0" borderId="34" xfId="54" applyFont="1" applyFill="1" applyBorder="1" applyAlignment="1">
      <alignment horizontal="center"/>
      <protection/>
    </xf>
    <xf numFmtId="0" fontId="21" fillId="0" borderId="35" xfId="54" applyFont="1" applyFill="1" applyBorder="1">
      <alignment/>
      <protection/>
    </xf>
    <xf numFmtId="0" fontId="21" fillId="0" borderId="36" xfId="54" applyFont="1" applyFill="1" applyBorder="1">
      <alignment/>
      <protection/>
    </xf>
    <xf numFmtId="0" fontId="21" fillId="0" borderId="37" xfId="54" applyFont="1" applyFill="1" applyBorder="1">
      <alignment/>
      <protection/>
    </xf>
    <xf numFmtId="0" fontId="21" fillId="0" borderId="30" xfId="54" applyFont="1" applyFill="1" applyBorder="1">
      <alignment/>
      <protection/>
    </xf>
    <xf numFmtId="0" fontId="21" fillId="0" borderId="31" xfId="54" applyFont="1" applyFill="1" applyBorder="1">
      <alignment/>
      <protection/>
    </xf>
    <xf numFmtId="0" fontId="21" fillId="0" borderId="33" xfId="54" applyFont="1" applyFill="1" applyBorder="1">
      <alignment/>
      <protection/>
    </xf>
    <xf numFmtId="0" fontId="21" fillId="0" borderId="30" xfId="54" applyFont="1" applyFill="1" applyBorder="1" applyAlignment="1">
      <alignment horizontal="center"/>
      <protection/>
    </xf>
    <xf numFmtId="0" fontId="21" fillId="0" borderId="31" xfId="54" applyFont="1" applyFill="1" applyBorder="1" applyAlignment="1">
      <alignment horizontal="center"/>
      <protection/>
    </xf>
    <xf numFmtId="0" fontId="21" fillId="0" borderId="33" xfId="54" applyFont="1" applyFill="1" applyBorder="1" applyAlignment="1">
      <alignment horizontal="center"/>
      <protection/>
    </xf>
    <xf numFmtId="0" fontId="21" fillId="0" borderId="31" xfId="54" applyNumberFormat="1" applyFont="1" applyFill="1" applyBorder="1" applyAlignment="1">
      <alignment horizontal="center"/>
      <protection/>
    </xf>
    <xf numFmtId="0" fontId="21" fillId="0" borderId="30" xfId="54" applyFont="1" applyFill="1" applyBorder="1" applyAlignment="1">
      <alignment/>
      <protection/>
    </xf>
    <xf numFmtId="0" fontId="21" fillId="0" borderId="31" xfId="54" applyFont="1" applyFill="1" applyBorder="1" applyAlignment="1">
      <alignment/>
      <protection/>
    </xf>
    <xf numFmtId="0" fontId="21" fillId="0" borderId="38" xfId="54" applyFont="1" applyFill="1" applyBorder="1" applyAlignment="1">
      <alignment horizontal="center"/>
      <protection/>
    </xf>
    <xf numFmtId="0" fontId="21" fillId="0" borderId="39" xfId="54" applyFont="1" applyFill="1" applyBorder="1" applyAlignment="1">
      <alignment horizontal="center"/>
      <protection/>
    </xf>
    <xf numFmtId="0" fontId="21" fillId="0" borderId="40" xfId="54" applyFont="1" applyFill="1" applyBorder="1" applyAlignment="1">
      <alignment horizontal="center"/>
      <protection/>
    </xf>
    <xf numFmtId="1" fontId="25" fillId="0" borderId="0" xfId="53" applyNumberFormat="1" applyFont="1" applyFill="1" applyBorder="1" applyAlignment="1">
      <alignment horizontal="center"/>
      <protection/>
    </xf>
    <xf numFmtId="181" fontId="25" fillId="0" borderId="23" xfId="53" applyNumberFormat="1" applyFont="1" applyFill="1" applyBorder="1" applyAlignment="1">
      <alignment horizontal="center"/>
      <protection/>
    </xf>
    <xf numFmtId="181" fontId="25" fillId="0" borderId="0" xfId="53" applyNumberFormat="1" applyFont="1" applyFill="1" applyBorder="1" applyAlignment="1">
      <alignment horizontal="center"/>
      <protection/>
    </xf>
    <xf numFmtId="1" fontId="25" fillId="0" borderId="41" xfId="53" applyNumberFormat="1" applyFont="1" applyFill="1" applyBorder="1" applyAlignment="1">
      <alignment horizontal="center"/>
      <protection/>
    </xf>
    <xf numFmtId="1" fontId="26" fillId="0" borderId="31" xfId="53" applyNumberFormat="1" applyFont="1" applyFill="1" applyBorder="1" applyAlignment="1">
      <alignment horizontal="left"/>
      <protection/>
    </xf>
    <xf numFmtId="1" fontId="25" fillId="0" borderId="42" xfId="53" applyNumberFormat="1" applyFont="1" applyFill="1" applyBorder="1" applyAlignment="1">
      <alignment horizontal="center"/>
      <protection/>
    </xf>
    <xf numFmtId="1" fontId="25" fillId="0" borderId="36" xfId="53" applyNumberFormat="1" applyFont="1" applyFill="1" applyBorder="1" applyAlignment="1">
      <alignment horizontal="center"/>
      <protection/>
    </xf>
    <xf numFmtId="1" fontId="25" fillId="0" borderId="37" xfId="53" applyNumberFormat="1" applyFont="1" applyFill="1" applyBorder="1" applyAlignment="1">
      <alignment horizontal="center"/>
      <protection/>
    </xf>
    <xf numFmtId="1" fontId="25" fillId="0" borderId="30" xfId="53" applyNumberFormat="1" applyFont="1" applyFill="1" applyBorder="1" applyAlignment="1">
      <alignment horizontal="center"/>
      <protection/>
    </xf>
    <xf numFmtId="1" fontId="25" fillId="0" borderId="31" xfId="53" applyNumberFormat="1" applyFont="1" applyFill="1" applyBorder="1" applyAlignment="1">
      <alignment horizontal="center"/>
      <protection/>
    </xf>
    <xf numFmtId="1" fontId="25" fillId="0" borderId="32" xfId="53" applyNumberFormat="1" applyFont="1" applyFill="1" applyBorder="1" applyAlignment="1">
      <alignment horizontal="center"/>
      <protection/>
    </xf>
    <xf numFmtId="1" fontId="25" fillId="0" borderId="33" xfId="53" applyNumberFormat="1" applyFont="1" applyFill="1" applyBorder="1" applyAlignment="1">
      <alignment horizontal="center"/>
      <protection/>
    </xf>
    <xf numFmtId="1" fontId="27" fillId="0" borderId="43" xfId="53" applyNumberFormat="1" applyFont="1" applyFill="1" applyBorder="1" applyAlignment="1">
      <alignment horizontal="left"/>
      <protection/>
    </xf>
    <xf numFmtId="181" fontId="25" fillId="0" borderId="31" xfId="53" applyNumberFormat="1" applyFont="1" applyFill="1" applyBorder="1" applyAlignment="1">
      <alignment horizontal="center"/>
      <protection/>
    </xf>
    <xf numFmtId="1" fontId="25" fillId="0" borderId="43" xfId="53" applyNumberFormat="1" applyFont="1" applyFill="1" applyBorder="1" applyAlignment="1">
      <alignment horizontal="left" wrapText="1"/>
      <protection/>
    </xf>
    <xf numFmtId="0" fontId="21" fillId="0" borderId="0" xfId="54" applyFont="1" applyFill="1" applyBorder="1">
      <alignment/>
      <protection/>
    </xf>
    <xf numFmtId="0" fontId="21" fillId="0" borderId="0" xfId="54" applyFont="1" applyFill="1" applyBorder="1" applyAlignment="1">
      <alignment horizontal="center"/>
      <protection/>
    </xf>
    <xf numFmtId="182" fontId="21" fillId="0" borderId="35" xfId="54" applyNumberFormat="1" applyFont="1" applyFill="1" applyBorder="1" applyAlignment="1">
      <alignment horizontal="center"/>
      <protection/>
    </xf>
    <xf numFmtId="49" fontId="21" fillId="0" borderId="31" xfId="54" applyNumberFormat="1" applyFont="1" applyFill="1" applyBorder="1" applyAlignment="1">
      <alignment horizontal="center"/>
      <protection/>
    </xf>
    <xf numFmtId="0" fontId="21" fillId="0" borderId="0" xfId="54" applyFont="1" applyFill="1" applyBorder="1" applyAlignment="1">
      <alignment horizontal="center"/>
      <protection/>
    </xf>
    <xf numFmtId="0" fontId="21" fillId="0" borderId="39" xfId="54" applyFont="1" applyFill="1" applyBorder="1" applyAlignment="1">
      <alignment horizontal="center"/>
      <protection/>
    </xf>
    <xf numFmtId="1" fontId="25" fillId="0" borderId="23" xfId="53" applyNumberFormat="1" applyFont="1" applyFill="1" applyBorder="1" applyAlignment="1">
      <alignment horizontal="center"/>
      <protection/>
    </xf>
    <xf numFmtId="1" fontId="25" fillId="0" borderId="28" xfId="53" applyNumberFormat="1" applyFont="1" applyFill="1" applyBorder="1" applyAlignment="1">
      <alignment horizontal="center"/>
      <protection/>
    </xf>
    <xf numFmtId="0" fontId="28" fillId="0" borderId="0" xfId="54" applyFont="1" applyFill="1" applyBorder="1">
      <alignment/>
      <protection/>
    </xf>
    <xf numFmtId="0" fontId="28" fillId="0" borderId="0" xfId="54" applyFont="1" applyFill="1">
      <alignment/>
      <protection/>
    </xf>
    <xf numFmtId="0" fontId="29" fillId="0" borderId="0" xfId="54" applyFont="1" applyFill="1">
      <alignment/>
      <protection/>
    </xf>
    <xf numFmtId="0" fontId="29" fillId="0" borderId="0" xfId="54" applyFont="1" applyFill="1" applyBorder="1" applyAlignment="1">
      <alignment horizontal="center"/>
      <protection/>
    </xf>
    <xf numFmtId="0" fontId="29" fillId="0" borderId="0" xfId="54" applyFont="1" applyFill="1" applyBorder="1" applyAlignment="1">
      <alignment horizontal="center"/>
      <protection/>
    </xf>
    <xf numFmtId="0" fontId="30" fillId="0" borderId="0" xfId="54" applyFont="1" applyFill="1" applyBorder="1" applyAlignment="1">
      <alignment horizontal="center"/>
      <protection/>
    </xf>
    <xf numFmtId="0" fontId="30" fillId="0" borderId="0" xfId="54" applyFont="1" applyFill="1" applyBorder="1">
      <alignment/>
      <protection/>
    </xf>
    <xf numFmtId="0" fontId="29" fillId="0" borderId="0" xfId="54" applyFont="1" applyFill="1" applyBorder="1">
      <alignment/>
      <protection/>
    </xf>
    <xf numFmtId="1" fontId="25" fillId="0" borderId="44" xfId="53" applyNumberFormat="1" applyFont="1" applyFill="1" applyBorder="1" applyAlignment="1">
      <alignment horizontal="center"/>
      <protection/>
    </xf>
    <xf numFmtId="1" fontId="25" fillId="0" borderId="45" xfId="53" applyNumberFormat="1" applyFont="1" applyFill="1" applyBorder="1" applyAlignment="1">
      <alignment horizontal="center"/>
      <protection/>
    </xf>
    <xf numFmtId="181" fontId="25" fillId="0" borderId="46" xfId="53" applyNumberFormat="1" applyFont="1" applyFill="1" applyBorder="1" applyAlignment="1">
      <alignment horizontal="center"/>
      <protection/>
    </xf>
    <xf numFmtId="0" fontId="22" fillId="0" borderId="47" xfId="54" applyFont="1" applyFill="1" applyBorder="1" applyAlignment="1">
      <alignment horizontal="center"/>
      <protection/>
    </xf>
    <xf numFmtId="181" fontId="25" fillId="0" borderId="36" xfId="53" applyNumberFormat="1" applyFont="1" applyFill="1" applyBorder="1" applyAlignment="1">
      <alignment horizontal="center"/>
      <protection/>
    </xf>
    <xf numFmtId="182" fontId="21" fillId="0" borderId="31" xfId="54" applyNumberFormat="1" applyFont="1" applyFill="1" applyBorder="1" applyAlignment="1">
      <alignment horizontal="center" vertical="center"/>
      <protection/>
    </xf>
    <xf numFmtId="182" fontId="21" fillId="0" borderId="36" xfId="54" applyNumberFormat="1" applyFont="1" applyFill="1" applyBorder="1" applyAlignment="1">
      <alignment horizontal="center" vertical="center"/>
      <protection/>
    </xf>
    <xf numFmtId="0" fontId="22" fillId="0" borderId="48" xfId="54" applyFont="1" applyFill="1" applyBorder="1" applyAlignment="1">
      <alignment horizontal="center"/>
      <protection/>
    </xf>
    <xf numFmtId="0" fontId="24" fillId="0" borderId="49" xfId="54" applyFont="1" applyFill="1" applyBorder="1" applyAlignment="1">
      <alignment horizontal="center" wrapText="1"/>
      <protection/>
    </xf>
    <xf numFmtId="0" fontId="24" fillId="0" borderId="28" xfId="54" applyFont="1" applyFill="1" applyBorder="1" applyAlignment="1">
      <alignment horizontal="center" wrapText="1"/>
      <protection/>
    </xf>
    <xf numFmtId="182" fontId="21" fillId="0" borderId="10" xfId="54" applyNumberFormat="1" applyFont="1" applyFill="1" applyBorder="1" applyAlignment="1">
      <alignment horizontal="center" vertical="center"/>
      <protection/>
    </xf>
    <xf numFmtId="182" fontId="21" fillId="0" borderId="44" xfId="54" applyNumberFormat="1" applyFont="1" applyFill="1" applyBorder="1" applyAlignment="1">
      <alignment horizontal="center" vertical="center"/>
      <protection/>
    </xf>
    <xf numFmtId="0" fontId="21" fillId="0" borderId="45" xfId="54" applyFont="1" applyBorder="1" applyAlignment="1">
      <alignment horizontal="center"/>
      <protection/>
    </xf>
    <xf numFmtId="0" fontId="21" fillId="0" borderId="50" xfId="54" applyFont="1" applyFill="1" applyBorder="1" applyAlignment="1">
      <alignment horizontal="center"/>
      <protection/>
    </xf>
    <xf numFmtId="182" fontId="21" fillId="0" borderId="50" xfId="54" applyNumberFormat="1" applyFont="1" applyFill="1" applyBorder="1" applyAlignment="1">
      <alignment horizontal="center"/>
      <protection/>
    </xf>
    <xf numFmtId="181" fontId="25" fillId="0" borderId="51" xfId="53" applyNumberFormat="1" applyFont="1" applyFill="1" applyBorder="1" applyAlignment="1">
      <alignment horizontal="center"/>
      <protection/>
    </xf>
    <xf numFmtId="181" fontId="25" fillId="0" borderId="52" xfId="53" applyNumberFormat="1" applyFont="1" applyFill="1" applyBorder="1" applyAlignment="1">
      <alignment horizontal="center"/>
      <protection/>
    </xf>
    <xf numFmtId="181" fontId="25" fillId="0" borderId="11" xfId="53" applyNumberFormat="1" applyFont="1" applyFill="1" applyBorder="1" applyAlignment="1">
      <alignment horizontal="center"/>
      <protection/>
    </xf>
    <xf numFmtId="181" fontId="25" fillId="0" borderId="53" xfId="53" applyNumberFormat="1" applyFont="1" applyFill="1" applyBorder="1" applyAlignment="1">
      <alignment horizontal="center"/>
      <protection/>
    </xf>
    <xf numFmtId="181" fontId="25" fillId="0" borderId="54" xfId="53" applyNumberFormat="1" applyFont="1" applyFill="1" applyBorder="1" applyAlignment="1">
      <alignment horizontal="center"/>
      <protection/>
    </xf>
    <xf numFmtId="181" fontId="25" fillId="0" borderId="55" xfId="53" applyNumberFormat="1" applyFont="1" applyFill="1" applyBorder="1" applyAlignment="1">
      <alignment horizontal="center"/>
      <protection/>
    </xf>
    <xf numFmtId="181" fontId="25" fillId="0" borderId="56" xfId="53" applyNumberFormat="1" applyFont="1" applyFill="1" applyBorder="1" applyAlignment="1">
      <alignment horizontal="center"/>
      <protection/>
    </xf>
    <xf numFmtId="1" fontId="25" fillId="0" borderId="57" xfId="53" applyNumberFormat="1" applyFont="1" applyFill="1" applyBorder="1" applyAlignment="1">
      <alignment horizontal="center"/>
      <protection/>
    </xf>
    <xf numFmtId="0" fontId="22" fillId="0" borderId="58" xfId="54" applyFont="1" applyFill="1" applyBorder="1" applyAlignment="1">
      <alignment horizontal="center"/>
      <protection/>
    </xf>
    <xf numFmtId="0" fontId="24" fillId="0" borderId="41" xfId="54" applyFont="1" applyFill="1" applyBorder="1" applyAlignment="1">
      <alignment horizontal="center" wrapText="1"/>
      <protection/>
    </xf>
    <xf numFmtId="0" fontId="22" fillId="0" borderId="59" xfId="54" applyFont="1" applyFill="1" applyBorder="1" applyAlignment="1">
      <alignment horizontal="left"/>
      <protection/>
    </xf>
    <xf numFmtId="0" fontId="22" fillId="0" borderId="60" xfId="54" applyFont="1" applyFill="1" applyBorder="1" applyAlignment="1">
      <alignment horizontal="center"/>
      <protection/>
    </xf>
    <xf numFmtId="0" fontId="21" fillId="0" borderId="32" xfId="54" applyFont="1" applyBorder="1" applyAlignment="1">
      <alignment horizontal="center"/>
      <protection/>
    </xf>
    <xf numFmtId="0" fontId="21" fillId="0" borderId="61" xfId="54" applyFont="1" applyBorder="1" applyAlignment="1">
      <alignment horizontal="left"/>
      <protection/>
    </xf>
    <xf numFmtId="0" fontId="7" fillId="0" borderId="48" xfId="54" applyFont="1" applyBorder="1">
      <alignment/>
      <protection/>
    </xf>
    <xf numFmtId="0" fontId="7" fillId="0" borderId="43" xfId="54" applyFont="1" applyFill="1" applyBorder="1">
      <alignment/>
      <protection/>
    </xf>
    <xf numFmtId="0" fontId="7" fillId="0" borderId="43" xfId="54" applyFont="1" applyBorder="1" applyAlignment="1">
      <alignment horizontal="left"/>
      <protection/>
    </xf>
    <xf numFmtId="0" fontId="7" fillId="0" borderId="43" xfId="54" applyFont="1" applyBorder="1">
      <alignment/>
      <protection/>
    </xf>
    <xf numFmtId="0" fontId="7" fillId="0" borderId="49" xfId="54" applyFont="1" applyBorder="1" applyAlignment="1">
      <alignment horizontal="left"/>
      <protection/>
    </xf>
    <xf numFmtId="49" fontId="25" fillId="0" borderId="23" xfId="53" applyNumberFormat="1" applyFont="1" applyFill="1" applyBorder="1" applyAlignment="1">
      <alignment horizontal="center"/>
      <protection/>
    </xf>
    <xf numFmtId="1" fontId="22" fillId="0" borderId="28" xfId="54" applyNumberFormat="1" applyFont="1" applyFill="1" applyBorder="1" applyAlignment="1">
      <alignment horizontal="center"/>
      <protection/>
    </xf>
    <xf numFmtId="1" fontId="25" fillId="0" borderId="41" xfId="53" applyNumberFormat="1" applyFont="1" applyFill="1" applyBorder="1" applyAlignment="1">
      <alignment horizontal="center"/>
      <protection/>
    </xf>
    <xf numFmtId="1" fontId="25" fillId="0" borderId="44" xfId="53" applyNumberFormat="1" applyFont="1" applyFill="1" applyBorder="1" applyAlignment="1">
      <alignment horizontal="center"/>
      <protection/>
    </xf>
    <xf numFmtId="1" fontId="25" fillId="0" borderId="29" xfId="53" applyNumberFormat="1" applyFont="1" applyFill="1" applyBorder="1" applyAlignment="1">
      <alignment horizontal="center"/>
      <protection/>
    </xf>
    <xf numFmtId="1" fontId="25" fillId="0" borderId="30" xfId="53" applyNumberFormat="1" applyFont="1" applyFill="1" applyBorder="1" applyAlignment="1">
      <alignment horizontal="center"/>
      <protection/>
    </xf>
    <xf numFmtId="1" fontId="25" fillId="0" borderId="31" xfId="53" applyNumberFormat="1" applyFont="1" applyFill="1" applyBorder="1" applyAlignment="1">
      <alignment horizontal="center"/>
      <protection/>
    </xf>
    <xf numFmtId="1" fontId="25" fillId="0" borderId="32" xfId="53" applyNumberFormat="1" applyFont="1" applyFill="1" applyBorder="1" applyAlignment="1">
      <alignment horizontal="center"/>
      <protection/>
    </xf>
    <xf numFmtId="181" fontId="25" fillId="0" borderId="31" xfId="53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0" fontId="22" fillId="0" borderId="62" xfId="54" applyFont="1" applyFill="1" applyBorder="1" applyAlignment="1">
      <alignment horizontal="center"/>
      <protection/>
    </xf>
    <xf numFmtId="0" fontId="22" fillId="0" borderId="63" xfId="54" applyFont="1" applyFill="1" applyBorder="1" applyAlignment="1">
      <alignment horizontal="center"/>
      <protection/>
    </xf>
    <xf numFmtId="0" fontId="22" fillId="0" borderId="64" xfId="54" applyFont="1" applyFill="1" applyBorder="1" applyAlignment="1">
      <alignment horizontal="center"/>
      <protection/>
    </xf>
    <xf numFmtId="0" fontId="22" fillId="0" borderId="60" xfId="54" applyFont="1" applyFill="1" applyBorder="1" applyAlignment="1">
      <alignment horizontal="center"/>
      <protection/>
    </xf>
    <xf numFmtId="0" fontId="22" fillId="0" borderId="65" xfId="54" applyFont="1" applyFill="1" applyBorder="1" applyAlignment="1">
      <alignment horizontal="center"/>
      <protection/>
    </xf>
    <xf numFmtId="1" fontId="25" fillId="0" borderId="13" xfId="53" applyNumberFormat="1" applyFont="1" applyFill="1" applyBorder="1" applyAlignment="1">
      <alignment horizontal="center"/>
      <protection/>
    </xf>
    <xf numFmtId="1" fontId="25" fillId="0" borderId="14" xfId="53" applyNumberFormat="1" applyFont="1" applyFill="1" applyBorder="1" applyAlignment="1">
      <alignment horizontal="center"/>
      <protection/>
    </xf>
    <xf numFmtId="1" fontId="25" fillId="0" borderId="42" xfId="53" applyNumberFormat="1" applyFont="1" applyFill="1" applyBorder="1" applyAlignment="1">
      <alignment horizontal="center"/>
      <protection/>
    </xf>
    <xf numFmtId="181" fontId="25" fillId="0" borderId="36" xfId="53" applyNumberFormat="1" applyFont="1" applyFill="1" applyBorder="1" applyAlignment="1">
      <alignment horizontal="center"/>
      <protection/>
    </xf>
    <xf numFmtId="0" fontId="22" fillId="0" borderId="66" xfId="54" applyFont="1" applyFill="1" applyBorder="1" applyAlignment="1">
      <alignment horizontal="center"/>
      <protection/>
    </xf>
    <xf numFmtId="0" fontId="22" fillId="0" borderId="47" xfId="54" applyFont="1" applyFill="1" applyBorder="1" applyAlignment="1">
      <alignment horizontal="center"/>
      <protection/>
    </xf>
    <xf numFmtId="0" fontId="22" fillId="0" borderId="67" xfId="54" applyFont="1" applyFill="1" applyBorder="1" applyAlignment="1">
      <alignment horizontal="center"/>
      <protection/>
    </xf>
    <xf numFmtId="0" fontId="22" fillId="0" borderId="48" xfId="54" applyFont="1" applyFill="1" applyBorder="1" applyAlignment="1">
      <alignment horizontal="center" wrapText="1"/>
      <protection/>
    </xf>
    <xf numFmtId="0" fontId="22" fillId="0" borderId="49" xfId="54" applyFont="1" applyFill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ез непредвид надо ТЕКУЩ.РЕМ 2009-1" xfId="53"/>
    <cellStyle name="Обычный_ПЛАН текущего ремонта 201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tabSelected="1" zoomScale="75" zoomScaleNormal="75" workbookViewId="0" topLeftCell="A1">
      <pane ySplit="9" topLeftCell="BM16" activePane="bottomLeft" state="frozen"/>
      <selection pane="topLeft" activeCell="A1" sqref="A1"/>
      <selection pane="bottomLeft" activeCell="N21" sqref="N21"/>
    </sheetView>
  </sheetViews>
  <sheetFormatPr defaultColWidth="9.140625" defaultRowHeight="18" customHeight="1"/>
  <cols>
    <col min="1" max="1" width="4.7109375" style="80" customWidth="1"/>
    <col min="2" max="2" width="25.7109375" style="80" customWidth="1"/>
    <col min="3" max="3" width="7.00390625" style="80" customWidth="1"/>
    <col min="4" max="4" width="6.140625" style="80" customWidth="1"/>
    <col min="5" max="5" width="8.421875" style="80" customWidth="1"/>
    <col min="6" max="6" width="7.28125" style="80" customWidth="1"/>
    <col min="7" max="7" width="8.140625" style="80" customWidth="1"/>
    <col min="8" max="9" width="8.00390625" style="80" customWidth="1"/>
    <col min="10" max="10" width="7.28125" style="80" customWidth="1"/>
    <col min="11" max="11" width="6.7109375" style="80" customWidth="1"/>
    <col min="12" max="12" width="6.140625" style="80" customWidth="1"/>
    <col min="13" max="13" width="7.140625" style="80" customWidth="1"/>
    <col min="14" max="14" width="6.8515625" style="80" customWidth="1"/>
    <col min="15" max="16" width="7.8515625" style="80" customWidth="1"/>
    <col min="17" max="17" width="8.00390625" style="80" customWidth="1"/>
    <col min="18" max="18" width="8.8515625" style="80" customWidth="1"/>
    <col min="19" max="20" width="9.140625" style="80" customWidth="1"/>
    <col min="21" max="21" width="8.00390625" style="80" customWidth="1"/>
    <col min="22" max="22" width="7.57421875" style="80" customWidth="1"/>
    <col min="23" max="23" width="8.140625" style="80" customWidth="1"/>
    <col min="24" max="24" width="8.421875" style="80" customWidth="1"/>
    <col min="25" max="25" width="8.57421875" style="80" customWidth="1"/>
    <col min="26" max="26" width="8.00390625" style="80" customWidth="1"/>
    <col min="27" max="27" width="7.00390625" style="80" customWidth="1"/>
    <col min="28" max="28" width="7.8515625" style="80" customWidth="1"/>
    <col min="29" max="29" width="12.00390625" style="80" customWidth="1"/>
    <col min="30" max="30" width="16.28125" style="80" customWidth="1"/>
    <col min="31" max="31" width="46.140625" style="80" customWidth="1"/>
    <col min="32" max="16384" width="9.140625" style="80" customWidth="1"/>
  </cols>
  <sheetData>
    <row r="1" spans="2:24" s="1" customFormat="1" ht="18" customHeight="1">
      <c r="B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1</v>
      </c>
      <c r="U1" s="3"/>
      <c r="V1" s="3"/>
      <c r="W1" s="2"/>
      <c r="X1" s="2"/>
    </row>
    <row r="2" spans="2:24" s="1" customFormat="1" ht="18" customHeight="1">
      <c r="B2" s="1" t="s">
        <v>54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 t="s">
        <v>2</v>
      </c>
      <c r="W2" s="2"/>
      <c r="X2" s="2"/>
    </row>
    <row r="3" spans="2:24" s="1" customFormat="1" ht="18" customHeight="1">
      <c r="B3" s="4"/>
      <c r="C3" s="5" t="s">
        <v>3</v>
      </c>
      <c r="D3" s="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6"/>
      <c r="V3" s="6"/>
      <c r="W3" s="5" t="s">
        <v>4</v>
      </c>
      <c r="X3" s="5"/>
    </row>
    <row r="4" spans="2:28" s="1" customFormat="1" ht="18" customHeight="1">
      <c r="B4" s="6"/>
      <c r="C4" s="5"/>
      <c r="D4" s="5"/>
      <c r="E4" s="2"/>
      <c r="F4" s="7"/>
      <c r="I4" s="7"/>
      <c r="J4" s="7"/>
      <c r="K4" s="7" t="s">
        <v>5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2"/>
      <c r="X4" s="2"/>
      <c r="AB4" s="1" t="s">
        <v>6</v>
      </c>
    </row>
    <row r="5" spans="1:24" s="10" customFormat="1" ht="18" customHeight="1">
      <c r="A5" s="8"/>
      <c r="B5" s="8"/>
      <c r="C5" s="2"/>
      <c r="D5" s="2"/>
      <c r="E5" s="129" t="s">
        <v>55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9"/>
      <c r="U5" s="9"/>
      <c r="V5" s="9"/>
      <c r="W5" s="2"/>
      <c r="X5" s="2"/>
    </row>
    <row r="6" spans="1:24" s="10" customFormat="1" ht="18" customHeight="1" thickBot="1">
      <c r="A6" s="8"/>
      <c r="B6" s="8"/>
      <c r="C6" s="2"/>
      <c r="D6" s="2"/>
      <c r="E6" s="2"/>
      <c r="F6" s="129" t="s">
        <v>56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1"/>
      <c r="S6" s="11"/>
      <c r="T6" s="11"/>
      <c r="U6" s="12"/>
      <c r="V6" s="12"/>
      <c r="W6" s="2"/>
      <c r="X6" s="2"/>
    </row>
    <row r="7" spans="1:31" s="13" customFormat="1" ht="18" customHeight="1" thickBot="1">
      <c r="A7" s="109"/>
      <c r="B7" s="142" t="s">
        <v>7</v>
      </c>
      <c r="C7" s="130" t="s">
        <v>8</v>
      </c>
      <c r="D7" s="131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34"/>
      <c r="Q7" s="131" t="s">
        <v>9</v>
      </c>
      <c r="R7" s="132"/>
      <c r="S7" s="132"/>
      <c r="T7" s="132"/>
      <c r="U7" s="133"/>
      <c r="V7" s="133"/>
      <c r="W7" s="133"/>
      <c r="X7" s="139" t="s">
        <v>10</v>
      </c>
      <c r="Y7" s="140"/>
      <c r="Z7" s="140"/>
      <c r="AA7" s="140"/>
      <c r="AB7" s="141"/>
      <c r="AC7" s="89"/>
      <c r="AD7" s="93"/>
      <c r="AE7" s="93"/>
    </row>
    <row r="8" spans="1:31" s="19" customFormat="1" ht="64.5" customHeight="1" thickBot="1">
      <c r="A8" s="110" t="s">
        <v>11</v>
      </c>
      <c r="B8" s="143"/>
      <c r="C8" s="14" t="s">
        <v>49</v>
      </c>
      <c r="D8" s="15" t="s">
        <v>12</v>
      </c>
      <c r="E8" s="16" t="s">
        <v>13</v>
      </c>
      <c r="F8" s="16" t="s">
        <v>14</v>
      </c>
      <c r="G8" s="16" t="s">
        <v>15</v>
      </c>
      <c r="H8" s="16" t="s">
        <v>50</v>
      </c>
      <c r="I8" s="16" t="s">
        <v>16</v>
      </c>
      <c r="J8" s="16" t="s">
        <v>17</v>
      </c>
      <c r="K8" s="16" t="s">
        <v>18</v>
      </c>
      <c r="L8" s="16" t="s">
        <v>51</v>
      </c>
      <c r="M8" s="16" t="s">
        <v>19</v>
      </c>
      <c r="N8" s="16" t="s">
        <v>20</v>
      </c>
      <c r="O8" s="17" t="s">
        <v>21</v>
      </c>
      <c r="P8" s="18" t="s">
        <v>22</v>
      </c>
      <c r="Q8" s="15" t="s">
        <v>23</v>
      </c>
      <c r="R8" s="16" t="s">
        <v>24</v>
      </c>
      <c r="S8" s="16" t="s">
        <v>25</v>
      </c>
      <c r="T8" s="16" t="s">
        <v>26</v>
      </c>
      <c r="U8" s="17" t="s">
        <v>27</v>
      </c>
      <c r="V8" s="17" t="s">
        <v>28</v>
      </c>
      <c r="W8" s="18" t="s">
        <v>29</v>
      </c>
      <c r="X8" s="14" t="s">
        <v>30</v>
      </c>
      <c r="Y8" s="16" t="s">
        <v>31</v>
      </c>
      <c r="Z8" s="16" t="s">
        <v>32</v>
      </c>
      <c r="AA8" s="16" t="s">
        <v>33</v>
      </c>
      <c r="AB8" s="18" t="s">
        <v>34</v>
      </c>
      <c r="AC8" s="95" t="s">
        <v>35</v>
      </c>
      <c r="AD8" s="94" t="s">
        <v>121</v>
      </c>
      <c r="AE8" s="94" t="s">
        <v>122</v>
      </c>
    </row>
    <row r="9" spans="1:31" s="13" customFormat="1" ht="18" customHeight="1" thickBot="1">
      <c r="A9" s="20" t="s">
        <v>36</v>
      </c>
      <c r="B9" s="111"/>
      <c r="C9" s="21" t="s">
        <v>37</v>
      </c>
      <c r="D9" s="22" t="s">
        <v>38</v>
      </c>
      <c r="E9" s="23" t="s">
        <v>37</v>
      </c>
      <c r="F9" s="23" t="s">
        <v>37</v>
      </c>
      <c r="G9" s="23" t="s">
        <v>39</v>
      </c>
      <c r="H9" s="23" t="s">
        <v>52</v>
      </c>
      <c r="I9" s="23" t="s">
        <v>40</v>
      </c>
      <c r="J9" s="23" t="s">
        <v>39</v>
      </c>
      <c r="K9" s="23" t="s">
        <v>39</v>
      </c>
      <c r="L9" s="23" t="s">
        <v>39</v>
      </c>
      <c r="M9" s="23" t="s">
        <v>39</v>
      </c>
      <c r="N9" s="23" t="s">
        <v>39</v>
      </c>
      <c r="O9" s="24" t="s">
        <v>38</v>
      </c>
      <c r="P9" s="25" t="s">
        <v>39</v>
      </c>
      <c r="Q9" s="22" t="s">
        <v>40</v>
      </c>
      <c r="R9" s="23" t="s">
        <v>40</v>
      </c>
      <c r="S9" s="23" t="s">
        <v>40</v>
      </c>
      <c r="T9" s="23" t="s">
        <v>40</v>
      </c>
      <c r="U9" s="24" t="s">
        <v>38</v>
      </c>
      <c r="V9" s="24" t="s">
        <v>38</v>
      </c>
      <c r="W9" s="25" t="s">
        <v>39</v>
      </c>
      <c r="X9" s="21" t="s">
        <v>37</v>
      </c>
      <c r="Y9" s="26" t="s">
        <v>37</v>
      </c>
      <c r="Z9" s="26" t="s">
        <v>39</v>
      </c>
      <c r="AA9" s="26" t="s">
        <v>39</v>
      </c>
      <c r="AB9" s="27" t="s">
        <v>40</v>
      </c>
      <c r="AC9" s="89" t="s">
        <v>41</v>
      </c>
      <c r="AD9" s="33" t="s">
        <v>41</v>
      </c>
      <c r="AE9" s="33"/>
    </row>
    <row r="10" spans="1:31" s="13" customFormat="1" ht="18" customHeight="1" thickBot="1">
      <c r="A10" s="28">
        <v>1</v>
      </c>
      <c r="B10" s="112">
        <v>2</v>
      </c>
      <c r="C10" s="28">
        <v>3</v>
      </c>
      <c r="D10" s="28">
        <v>4</v>
      </c>
      <c r="E10" s="28">
        <v>5</v>
      </c>
      <c r="F10" s="29">
        <v>6</v>
      </c>
      <c r="G10" s="28">
        <v>7</v>
      </c>
      <c r="H10" s="28">
        <v>8</v>
      </c>
      <c r="I10" s="28">
        <v>9</v>
      </c>
      <c r="J10" s="29">
        <v>10</v>
      </c>
      <c r="K10" s="28">
        <v>11</v>
      </c>
      <c r="L10" s="28"/>
      <c r="M10" s="28">
        <v>12</v>
      </c>
      <c r="N10" s="29">
        <v>13</v>
      </c>
      <c r="O10" s="30">
        <v>14</v>
      </c>
      <c r="P10" s="33">
        <v>15</v>
      </c>
      <c r="Q10" s="31">
        <v>16</v>
      </c>
      <c r="R10" s="29">
        <v>17</v>
      </c>
      <c r="S10" s="28">
        <v>19</v>
      </c>
      <c r="T10" s="28">
        <v>20</v>
      </c>
      <c r="U10" s="30">
        <v>21</v>
      </c>
      <c r="V10" s="30">
        <v>22</v>
      </c>
      <c r="W10" s="29">
        <v>23</v>
      </c>
      <c r="X10" s="28">
        <v>24</v>
      </c>
      <c r="Y10" s="31">
        <v>25</v>
      </c>
      <c r="Z10" s="31">
        <v>26</v>
      </c>
      <c r="AA10" s="32">
        <v>27</v>
      </c>
      <c r="AB10" s="33">
        <v>28</v>
      </c>
      <c r="AC10" s="33">
        <v>29</v>
      </c>
      <c r="AD10" s="33">
        <v>30</v>
      </c>
      <c r="AE10" s="33">
        <v>31</v>
      </c>
    </row>
    <row r="11" spans="1:31" s="1" customFormat="1" ht="18" customHeight="1">
      <c r="A11" s="113">
        <v>1</v>
      </c>
      <c r="B11" s="115" t="s">
        <v>57</v>
      </c>
      <c r="C11" s="35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  <c r="P11" s="38"/>
      <c r="Q11" s="35">
        <v>10</v>
      </c>
      <c r="R11" s="36">
        <v>10</v>
      </c>
      <c r="S11" s="36">
        <v>10</v>
      </c>
      <c r="T11" s="36"/>
      <c r="U11" s="37"/>
      <c r="V11" s="37">
        <v>50</v>
      </c>
      <c r="W11" s="37"/>
      <c r="X11" s="39"/>
      <c r="Y11" s="40"/>
      <c r="Z11" s="40"/>
      <c r="AA11" s="41"/>
      <c r="AB11" s="42"/>
      <c r="AC11" s="96">
        <v>28.6</v>
      </c>
      <c r="AD11" s="92">
        <v>29.072</v>
      </c>
      <c r="AE11" s="72" t="s">
        <v>123</v>
      </c>
    </row>
    <row r="12" spans="1:31" s="1" customFormat="1" ht="18" customHeight="1">
      <c r="A12" s="113">
        <v>2</v>
      </c>
      <c r="B12" s="116" t="s">
        <v>58</v>
      </c>
      <c r="C12" s="35"/>
      <c r="D12" s="35"/>
      <c r="E12" s="36">
        <v>200</v>
      </c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5"/>
      <c r="R12" s="36"/>
      <c r="S12" s="36">
        <v>10</v>
      </c>
      <c r="T12" s="36">
        <v>15</v>
      </c>
      <c r="U12" s="37"/>
      <c r="V12" s="37"/>
      <c r="W12" s="37"/>
      <c r="X12" s="34">
        <v>50</v>
      </c>
      <c r="Y12" s="43"/>
      <c r="Z12" s="43"/>
      <c r="AA12" s="44"/>
      <c r="AB12" s="45">
        <v>20</v>
      </c>
      <c r="AC12" s="97">
        <v>127.16</v>
      </c>
      <c r="AD12" s="91">
        <v>128.483</v>
      </c>
      <c r="AE12" s="72" t="s">
        <v>123</v>
      </c>
    </row>
    <row r="13" spans="1:31" s="10" customFormat="1" ht="18" customHeight="1">
      <c r="A13" s="113">
        <v>3</v>
      </c>
      <c r="B13" s="117" t="s">
        <v>59</v>
      </c>
      <c r="C13" s="35"/>
      <c r="D13" s="35"/>
      <c r="E13" s="36">
        <v>100</v>
      </c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8"/>
      <c r="Q13" s="35">
        <v>50</v>
      </c>
      <c r="R13" s="36">
        <v>10</v>
      </c>
      <c r="S13" s="36">
        <v>10</v>
      </c>
      <c r="T13" s="36"/>
      <c r="U13" s="37">
        <v>50</v>
      </c>
      <c r="V13" s="37"/>
      <c r="W13" s="37"/>
      <c r="X13" s="34"/>
      <c r="Y13" s="46"/>
      <c r="Z13" s="46"/>
      <c r="AA13" s="47"/>
      <c r="AB13" s="48"/>
      <c r="AC13" s="97">
        <v>122.02</v>
      </c>
      <c r="AD13" s="91">
        <v>123.353</v>
      </c>
      <c r="AE13" s="72" t="s">
        <v>123</v>
      </c>
    </row>
    <row r="14" spans="1:31" s="10" customFormat="1" ht="18" customHeight="1">
      <c r="A14" s="113">
        <v>4</v>
      </c>
      <c r="B14" s="117" t="s">
        <v>60</v>
      </c>
      <c r="C14" s="35"/>
      <c r="D14" s="35"/>
      <c r="E14" s="36"/>
      <c r="F14" s="36"/>
      <c r="G14" s="36"/>
      <c r="H14" s="36" t="s">
        <v>53</v>
      </c>
      <c r="I14" s="36"/>
      <c r="J14" s="36"/>
      <c r="K14" s="36"/>
      <c r="L14" s="36"/>
      <c r="M14" s="36"/>
      <c r="N14" s="36"/>
      <c r="O14" s="37"/>
      <c r="P14" s="38"/>
      <c r="Q14" s="35">
        <v>5</v>
      </c>
      <c r="R14" s="36"/>
      <c r="S14" s="36">
        <v>5</v>
      </c>
      <c r="T14" s="36"/>
      <c r="U14" s="37"/>
      <c r="V14" s="37"/>
      <c r="W14" s="37"/>
      <c r="X14" s="34"/>
      <c r="Y14" s="46"/>
      <c r="Z14" s="46"/>
      <c r="AA14" s="47"/>
      <c r="AB14" s="48"/>
      <c r="AC14" s="97">
        <v>13.895</v>
      </c>
      <c r="AD14" s="91">
        <v>14.248</v>
      </c>
      <c r="AE14" s="72" t="s">
        <v>123</v>
      </c>
    </row>
    <row r="15" spans="1:31" s="10" customFormat="1" ht="18" customHeight="1">
      <c r="A15" s="113">
        <v>5</v>
      </c>
      <c r="B15" s="117" t="s">
        <v>61</v>
      </c>
      <c r="C15" s="35"/>
      <c r="D15" s="35"/>
      <c r="E15" s="49">
        <v>50</v>
      </c>
      <c r="F15" s="36"/>
      <c r="G15" s="36"/>
      <c r="H15" s="36" t="s">
        <v>120</v>
      </c>
      <c r="I15" s="36"/>
      <c r="J15" s="36"/>
      <c r="K15" s="36"/>
      <c r="L15" s="36"/>
      <c r="M15" s="36"/>
      <c r="N15" s="36"/>
      <c r="O15" s="37"/>
      <c r="P15" s="38"/>
      <c r="Q15" s="35">
        <v>10</v>
      </c>
      <c r="R15" s="36">
        <v>10</v>
      </c>
      <c r="S15" s="36">
        <v>10</v>
      </c>
      <c r="T15" s="36">
        <v>30</v>
      </c>
      <c r="U15" s="37"/>
      <c r="V15" s="37"/>
      <c r="W15" s="37"/>
      <c r="X15" s="34">
        <v>55</v>
      </c>
      <c r="Y15" s="46"/>
      <c r="Z15" s="46"/>
      <c r="AA15" s="47"/>
      <c r="AB15" s="48"/>
      <c r="AC15" s="97">
        <v>181.08</v>
      </c>
      <c r="AD15" s="91">
        <v>182.059</v>
      </c>
      <c r="AE15" s="72" t="s">
        <v>123</v>
      </c>
    </row>
    <row r="16" spans="1:31" s="10" customFormat="1" ht="18" customHeight="1">
      <c r="A16" s="113">
        <v>6</v>
      </c>
      <c r="B16" s="118" t="s">
        <v>62</v>
      </c>
      <c r="C16" s="35"/>
      <c r="D16" s="35"/>
      <c r="E16" s="36"/>
      <c r="F16" s="36"/>
      <c r="G16" s="36"/>
      <c r="H16" s="36" t="s">
        <v>63</v>
      </c>
      <c r="I16" s="36"/>
      <c r="J16" s="36"/>
      <c r="K16" s="36"/>
      <c r="L16" s="36"/>
      <c r="M16" s="36"/>
      <c r="N16" s="36"/>
      <c r="O16" s="37"/>
      <c r="P16" s="38"/>
      <c r="Q16" s="35">
        <v>15</v>
      </c>
      <c r="R16" s="36"/>
      <c r="S16" s="36">
        <v>30</v>
      </c>
      <c r="T16" s="36"/>
      <c r="U16" s="37"/>
      <c r="V16" s="37"/>
      <c r="W16" s="37"/>
      <c r="X16" s="34"/>
      <c r="Y16" s="46"/>
      <c r="Z16" s="46"/>
      <c r="AA16" s="47"/>
      <c r="AB16" s="48"/>
      <c r="AC16" s="97">
        <v>31.427</v>
      </c>
      <c r="AD16" s="91">
        <v>32.016</v>
      </c>
      <c r="AE16" s="72" t="s">
        <v>123</v>
      </c>
    </row>
    <row r="17" spans="1:31" s="10" customFormat="1" ht="18" customHeight="1">
      <c r="A17" s="113">
        <v>7</v>
      </c>
      <c r="B17" s="118" t="s">
        <v>64</v>
      </c>
      <c r="C17" s="35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38"/>
      <c r="Q17" s="35"/>
      <c r="R17" s="36"/>
      <c r="S17" s="36">
        <v>5</v>
      </c>
      <c r="T17" s="36">
        <v>5</v>
      </c>
      <c r="U17" s="37"/>
      <c r="V17" s="37"/>
      <c r="W17" s="37"/>
      <c r="X17" s="34"/>
      <c r="Y17" s="46"/>
      <c r="Z17" s="46"/>
      <c r="AA17" s="47"/>
      <c r="AB17" s="48"/>
      <c r="AC17" s="97">
        <v>6.36</v>
      </c>
      <c r="AD17" s="91">
        <v>6.868</v>
      </c>
      <c r="AE17" s="72" t="s">
        <v>123</v>
      </c>
    </row>
    <row r="18" spans="1:31" s="10" customFormat="1" ht="18" customHeight="1">
      <c r="A18" s="113">
        <v>8</v>
      </c>
      <c r="B18" s="118" t="s">
        <v>65</v>
      </c>
      <c r="C18" s="35"/>
      <c r="D18" s="35"/>
      <c r="E18" s="36">
        <v>100</v>
      </c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38"/>
      <c r="Q18" s="35"/>
      <c r="R18" s="36"/>
      <c r="S18" s="36"/>
      <c r="T18" s="36"/>
      <c r="U18" s="37"/>
      <c r="V18" s="37"/>
      <c r="W18" s="37"/>
      <c r="X18" s="34"/>
      <c r="Y18" s="46"/>
      <c r="Z18" s="46"/>
      <c r="AA18" s="47"/>
      <c r="AB18" s="48"/>
      <c r="AC18" s="97">
        <v>48.8</v>
      </c>
      <c r="AD18" s="91">
        <v>35.067</v>
      </c>
      <c r="AE18" s="72" t="s">
        <v>123</v>
      </c>
    </row>
    <row r="19" spans="1:31" s="10" customFormat="1" ht="18" customHeight="1">
      <c r="A19" s="113">
        <v>9</v>
      </c>
      <c r="B19" s="118" t="s">
        <v>66</v>
      </c>
      <c r="C19" s="35"/>
      <c r="D19" s="35"/>
      <c r="E19" s="36"/>
      <c r="F19" s="36"/>
      <c r="G19" s="36">
        <v>3</v>
      </c>
      <c r="H19" s="36"/>
      <c r="I19" s="36"/>
      <c r="J19" s="36"/>
      <c r="K19" s="36"/>
      <c r="L19" s="36"/>
      <c r="M19" s="36"/>
      <c r="N19" s="36"/>
      <c r="O19" s="37"/>
      <c r="P19" s="38"/>
      <c r="Q19" s="35"/>
      <c r="R19" s="36"/>
      <c r="S19" s="36">
        <v>30</v>
      </c>
      <c r="T19" s="36">
        <v>30</v>
      </c>
      <c r="U19" s="37">
        <v>30</v>
      </c>
      <c r="V19" s="37"/>
      <c r="W19" s="37"/>
      <c r="X19" s="34"/>
      <c r="Y19" s="46"/>
      <c r="Z19" s="46"/>
      <c r="AA19" s="47"/>
      <c r="AB19" s="48"/>
      <c r="AC19" s="97">
        <v>228.33</v>
      </c>
      <c r="AD19" s="91">
        <v>231.353</v>
      </c>
      <c r="AE19" s="72" t="s">
        <v>123</v>
      </c>
    </row>
    <row r="20" spans="1:31" s="1" customFormat="1" ht="18" customHeight="1">
      <c r="A20" s="113">
        <v>10</v>
      </c>
      <c r="B20" s="118" t="s">
        <v>67</v>
      </c>
      <c r="C20" s="35"/>
      <c r="D20" s="35"/>
      <c r="E20" s="36">
        <v>150</v>
      </c>
      <c r="F20" s="36"/>
      <c r="G20" s="36"/>
      <c r="H20" s="36" t="s">
        <v>119</v>
      </c>
      <c r="I20" s="36"/>
      <c r="J20" s="36"/>
      <c r="K20" s="36"/>
      <c r="L20" s="36"/>
      <c r="M20" s="36"/>
      <c r="N20" s="36"/>
      <c r="O20" s="37"/>
      <c r="P20" s="38"/>
      <c r="Q20" s="35"/>
      <c r="R20" s="36"/>
      <c r="S20" s="36"/>
      <c r="T20" s="36">
        <v>20</v>
      </c>
      <c r="U20" s="37">
        <v>20</v>
      </c>
      <c r="V20" s="37">
        <v>20</v>
      </c>
      <c r="W20" s="37"/>
      <c r="X20" s="34"/>
      <c r="Y20" s="43"/>
      <c r="Z20" s="43"/>
      <c r="AA20" s="44"/>
      <c r="AB20" s="45"/>
      <c r="AC20" s="97">
        <v>89.565</v>
      </c>
      <c r="AD20" s="91">
        <v>93.597</v>
      </c>
      <c r="AE20" s="72" t="s">
        <v>123</v>
      </c>
    </row>
    <row r="21" spans="1:31" s="1" customFormat="1" ht="18" customHeight="1">
      <c r="A21" s="113">
        <v>11</v>
      </c>
      <c r="B21" s="118" t="s">
        <v>68</v>
      </c>
      <c r="C21" s="35"/>
      <c r="D21" s="35"/>
      <c r="E21" s="36"/>
      <c r="F21" s="36"/>
      <c r="G21" s="36">
        <v>1</v>
      </c>
      <c r="H21" s="36"/>
      <c r="I21" s="36"/>
      <c r="J21" s="36"/>
      <c r="K21" s="36"/>
      <c r="L21" s="36"/>
      <c r="M21" s="36"/>
      <c r="N21" s="36"/>
      <c r="O21" s="37"/>
      <c r="P21" s="38"/>
      <c r="Q21" s="35">
        <v>50</v>
      </c>
      <c r="R21" s="36">
        <v>50</v>
      </c>
      <c r="S21" s="36">
        <v>5</v>
      </c>
      <c r="T21" s="36"/>
      <c r="U21" s="37"/>
      <c r="V21" s="37">
        <v>10</v>
      </c>
      <c r="W21" s="37"/>
      <c r="X21" s="34"/>
      <c r="Y21" s="43"/>
      <c r="Z21" s="43"/>
      <c r="AA21" s="44"/>
      <c r="AB21" s="45"/>
      <c r="AC21" s="97">
        <v>92.99</v>
      </c>
      <c r="AD21" s="91">
        <v>93.612</v>
      </c>
      <c r="AE21" s="72" t="s">
        <v>123</v>
      </c>
    </row>
    <row r="22" spans="1:31" s="1" customFormat="1" ht="18" customHeight="1">
      <c r="A22" s="113">
        <v>12</v>
      </c>
      <c r="B22" s="118" t="s">
        <v>69</v>
      </c>
      <c r="C22" s="35"/>
      <c r="D22" s="35"/>
      <c r="E22" s="36">
        <v>120</v>
      </c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5">
        <v>10</v>
      </c>
      <c r="R22" s="36">
        <v>10</v>
      </c>
      <c r="S22" s="36">
        <v>10</v>
      </c>
      <c r="T22" s="36">
        <v>15</v>
      </c>
      <c r="U22" s="37">
        <v>50</v>
      </c>
      <c r="V22" s="37"/>
      <c r="W22" s="37"/>
      <c r="X22" s="34"/>
      <c r="Y22" s="43"/>
      <c r="Z22" s="43"/>
      <c r="AA22" s="44"/>
      <c r="AB22" s="45"/>
      <c r="AC22" s="97">
        <v>96.08</v>
      </c>
      <c r="AD22" s="91">
        <v>98.144</v>
      </c>
      <c r="AE22" s="72" t="s">
        <v>123</v>
      </c>
    </row>
    <row r="23" spans="1:31" s="1" customFormat="1" ht="18" customHeight="1">
      <c r="A23" s="113">
        <v>13</v>
      </c>
      <c r="B23" s="117" t="s">
        <v>70</v>
      </c>
      <c r="C23" s="35"/>
      <c r="D23" s="35"/>
      <c r="E23" s="36"/>
      <c r="F23" s="36"/>
      <c r="G23" s="36"/>
      <c r="H23" s="36" t="s">
        <v>53</v>
      </c>
      <c r="I23" s="36"/>
      <c r="J23" s="36"/>
      <c r="K23" s="36"/>
      <c r="L23" s="36"/>
      <c r="M23" s="36"/>
      <c r="N23" s="36"/>
      <c r="O23" s="37"/>
      <c r="P23" s="38"/>
      <c r="Q23" s="35"/>
      <c r="R23" s="36"/>
      <c r="S23" s="36"/>
      <c r="T23" s="36"/>
      <c r="U23" s="37"/>
      <c r="V23" s="37"/>
      <c r="W23" s="37"/>
      <c r="X23" s="34"/>
      <c r="Y23" s="43"/>
      <c r="Z23" s="43"/>
      <c r="AA23" s="44"/>
      <c r="AB23" s="45"/>
      <c r="AC23" s="97">
        <v>7.06</v>
      </c>
      <c r="AD23" s="91">
        <v>9.186</v>
      </c>
      <c r="AE23" s="72" t="s">
        <v>123</v>
      </c>
    </row>
    <row r="24" spans="1:31" s="1" customFormat="1" ht="18" customHeight="1">
      <c r="A24" s="113">
        <v>14</v>
      </c>
      <c r="B24" s="117" t="s">
        <v>71</v>
      </c>
      <c r="C24" s="35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  <c r="P24" s="38"/>
      <c r="Q24" s="35"/>
      <c r="R24" s="36"/>
      <c r="S24" s="36"/>
      <c r="T24" s="36">
        <v>5</v>
      </c>
      <c r="U24" s="37"/>
      <c r="V24" s="37"/>
      <c r="W24" s="37"/>
      <c r="X24" s="34"/>
      <c r="Y24" s="43"/>
      <c r="Z24" s="43"/>
      <c r="AA24" s="44"/>
      <c r="AB24" s="45"/>
      <c r="AC24" s="97">
        <v>3.19</v>
      </c>
      <c r="AD24" s="91">
        <v>2.584</v>
      </c>
      <c r="AE24" s="72" t="s">
        <v>123</v>
      </c>
    </row>
    <row r="25" spans="1:31" s="1" customFormat="1" ht="18" customHeight="1">
      <c r="A25" s="113">
        <v>15</v>
      </c>
      <c r="B25" s="117" t="s">
        <v>72</v>
      </c>
      <c r="C25" s="35"/>
      <c r="D25" s="35"/>
      <c r="E25" s="36"/>
      <c r="F25" s="36"/>
      <c r="G25" s="36"/>
      <c r="H25" s="36"/>
      <c r="I25" s="36"/>
      <c r="J25" s="36">
        <v>2</v>
      </c>
      <c r="K25" s="36"/>
      <c r="L25" s="36"/>
      <c r="M25" s="36"/>
      <c r="N25" s="36"/>
      <c r="O25" s="37"/>
      <c r="P25" s="38"/>
      <c r="Q25" s="35"/>
      <c r="R25" s="36">
        <v>10</v>
      </c>
      <c r="S25" s="36">
        <v>10</v>
      </c>
      <c r="T25" s="36">
        <v>10</v>
      </c>
      <c r="U25" s="37"/>
      <c r="V25" s="37"/>
      <c r="W25" s="37"/>
      <c r="X25" s="34"/>
      <c r="Y25" s="43"/>
      <c r="Z25" s="43"/>
      <c r="AA25" s="44"/>
      <c r="AB25" s="45"/>
      <c r="AC25" s="97">
        <v>34.491</v>
      </c>
      <c r="AD25" s="91">
        <v>35.171</v>
      </c>
      <c r="AE25" s="72" t="s">
        <v>123</v>
      </c>
    </row>
    <row r="26" spans="1:31" s="1" customFormat="1" ht="18" customHeight="1">
      <c r="A26" s="113">
        <v>16</v>
      </c>
      <c r="B26" s="118" t="s">
        <v>73</v>
      </c>
      <c r="C26" s="35"/>
      <c r="D26" s="35"/>
      <c r="E26" s="36">
        <v>300</v>
      </c>
      <c r="F26" s="36"/>
      <c r="G26" s="36">
        <v>3</v>
      </c>
      <c r="H26" s="36"/>
      <c r="I26" s="36">
        <v>50</v>
      </c>
      <c r="J26" s="36"/>
      <c r="K26" s="36"/>
      <c r="L26" s="36"/>
      <c r="M26" s="36"/>
      <c r="N26" s="36"/>
      <c r="O26" s="37"/>
      <c r="P26" s="38"/>
      <c r="Q26" s="35"/>
      <c r="R26" s="36"/>
      <c r="S26" s="36">
        <v>10</v>
      </c>
      <c r="T26" s="36">
        <v>10</v>
      </c>
      <c r="U26" s="37"/>
      <c r="V26" s="37"/>
      <c r="W26" s="37"/>
      <c r="X26" s="34"/>
      <c r="Y26" s="43"/>
      <c r="Z26" s="43"/>
      <c r="AA26" s="44"/>
      <c r="AB26" s="45"/>
      <c r="AC26" s="97">
        <v>311.152</v>
      </c>
      <c r="AD26" s="91">
        <v>308.037</v>
      </c>
      <c r="AE26" s="72" t="s">
        <v>123</v>
      </c>
    </row>
    <row r="27" spans="1:31" s="1" customFormat="1" ht="18" customHeight="1">
      <c r="A27" s="113">
        <v>17</v>
      </c>
      <c r="B27" s="118" t="s">
        <v>74</v>
      </c>
      <c r="C27" s="35"/>
      <c r="D27" s="35"/>
      <c r="E27" s="36">
        <v>200</v>
      </c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38"/>
      <c r="Q27" s="35"/>
      <c r="R27" s="36"/>
      <c r="S27" s="36">
        <v>5</v>
      </c>
      <c r="T27" s="36">
        <v>5</v>
      </c>
      <c r="U27" s="37"/>
      <c r="V27" s="37"/>
      <c r="W27" s="37"/>
      <c r="X27" s="34"/>
      <c r="Y27" s="43"/>
      <c r="Z27" s="43"/>
      <c r="AA27" s="44"/>
      <c r="AB27" s="45"/>
      <c r="AC27" s="97">
        <v>103.96</v>
      </c>
      <c r="AD27" s="91">
        <v>92.197</v>
      </c>
      <c r="AE27" s="72" t="s">
        <v>123</v>
      </c>
    </row>
    <row r="28" spans="1:31" s="1" customFormat="1" ht="18" customHeight="1">
      <c r="A28" s="113">
        <v>18</v>
      </c>
      <c r="B28" s="118" t="s">
        <v>75</v>
      </c>
      <c r="C28" s="35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  <c r="P28" s="38"/>
      <c r="Q28" s="35"/>
      <c r="R28" s="36"/>
      <c r="S28" s="36">
        <v>10</v>
      </c>
      <c r="T28" s="36"/>
      <c r="U28" s="37"/>
      <c r="V28" s="37"/>
      <c r="W28" s="37"/>
      <c r="X28" s="34"/>
      <c r="Y28" s="43"/>
      <c r="Z28" s="43"/>
      <c r="AA28" s="44"/>
      <c r="AB28" s="45"/>
      <c r="AC28" s="97">
        <v>6.34</v>
      </c>
      <c r="AD28" s="91">
        <v>7.942</v>
      </c>
      <c r="AE28" s="72" t="s">
        <v>123</v>
      </c>
    </row>
    <row r="29" spans="1:31" s="1" customFormat="1" ht="18" customHeight="1">
      <c r="A29" s="113">
        <v>19</v>
      </c>
      <c r="B29" s="118" t="s">
        <v>76</v>
      </c>
      <c r="C29" s="35"/>
      <c r="D29" s="35"/>
      <c r="E29" s="36">
        <v>10</v>
      </c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38"/>
      <c r="Q29" s="35">
        <v>10</v>
      </c>
      <c r="R29" s="36">
        <v>10</v>
      </c>
      <c r="S29" s="36"/>
      <c r="T29" s="36">
        <v>10</v>
      </c>
      <c r="U29" s="37"/>
      <c r="V29" s="37">
        <v>50</v>
      </c>
      <c r="W29" s="37">
        <v>1</v>
      </c>
      <c r="X29" s="34"/>
      <c r="Y29" s="43"/>
      <c r="Z29" s="43"/>
      <c r="AA29" s="44"/>
      <c r="AB29" s="45"/>
      <c r="AC29" s="97">
        <v>38.52</v>
      </c>
      <c r="AD29" s="91">
        <v>40.57</v>
      </c>
      <c r="AE29" s="72" t="s">
        <v>123</v>
      </c>
    </row>
    <row r="30" spans="1:31" s="1" customFormat="1" ht="18" customHeight="1">
      <c r="A30" s="113">
        <v>20</v>
      </c>
      <c r="B30" s="118" t="s">
        <v>77</v>
      </c>
      <c r="C30" s="35"/>
      <c r="D30" s="35"/>
      <c r="E30" s="36">
        <v>20</v>
      </c>
      <c r="F30" s="36"/>
      <c r="G30" s="36"/>
      <c r="H30" s="36"/>
      <c r="I30" s="36"/>
      <c r="J30" s="36"/>
      <c r="K30" s="36"/>
      <c r="L30" s="36">
        <v>10</v>
      </c>
      <c r="M30" s="36"/>
      <c r="N30" s="36"/>
      <c r="O30" s="37"/>
      <c r="P30" s="38"/>
      <c r="Q30" s="35"/>
      <c r="R30" s="36"/>
      <c r="S30" s="36"/>
      <c r="T30" s="36"/>
      <c r="U30" s="37"/>
      <c r="V30" s="37">
        <v>10</v>
      </c>
      <c r="W30" s="37"/>
      <c r="X30" s="34">
        <v>30</v>
      </c>
      <c r="Y30" s="43"/>
      <c r="Z30" s="43"/>
      <c r="AA30" s="44"/>
      <c r="AB30" s="45"/>
      <c r="AC30" s="97">
        <v>31.65</v>
      </c>
      <c r="AD30" s="91">
        <v>34.513</v>
      </c>
      <c r="AE30" s="72" t="s">
        <v>123</v>
      </c>
    </row>
    <row r="31" spans="1:31" s="1" customFormat="1" ht="18" customHeight="1">
      <c r="A31" s="113">
        <v>21</v>
      </c>
      <c r="B31" s="117" t="s">
        <v>78</v>
      </c>
      <c r="C31" s="35"/>
      <c r="D31" s="35"/>
      <c r="E31" s="36">
        <v>150</v>
      </c>
      <c r="F31" s="36"/>
      <c r="G31" s="36"/>
      <c r="H31" s="36"/>
      <c r="I31" s="36"/>
      <c r="J31" s="36"/>
      <c r="K31" s="36"/>
      <c r="L31" s="36"/>
      <c r="M31" s="36"/>
      <c r="N31" s="36"/>
      <c r="O31" s="37"/>
      <c r="P31" s="38"/>
      <c r="Q31" s="35">
        <v>80</v>
      </c>
      <c r="R31" s="36">
        <v>80</v>
      </c>
      <c r="S31" s="36">
        <v>10</v>
      </c>
      <c r="T31" s="36">
        <v>10</v>
      </c>
      <c r="U31" s="37"/>
      <c r="V31" s="37"/>
      <c r="W31" s="37"/>
      <c r="X31" s="34"/>
      <c r="Y31" s="43"/>
      <c r="Z31" s="43"/>
      <c r="AA31" s="44"/>
      <c r="AB31" s="48"/>
      <c r="AC31" s="97">
        <v>215.92</v>
      </c>
      <c r="AD31" s="91">
        <v>215.712</v>
      </c>
      <c r="AE31" s="72" t="s">
        <v>123</v>
      </c>
    </row>
    <row r="32" spans="1:31" s="1" customFormat="1" ht="18" customHeight="1">
      <c r="A32" s="113">
        <v>22</v>
      </c>
      <c r="B32" s="117" t="s">
        <v>79</v>
      </c>
      <c r="C32" s="35"/>
      <c r="D32" s="35"/>
      <c r="E32" s="36">
        <v>350</v>
      </c>
      <c r="F32" s="36"/>
      <c r="G32" s="36"/>
      <c r="H32" s="36"/>
      <c r="I32" s="36">
        <v>150</v>
      </c>
      <c r="J32" s="36"/>
      <c r="K32" s="36"/>
      <c r="L32" s="36"/>
      <c r="M32" s="36"/>
      <c r="N32" s="36"/>
      <c r="O32" s="37"/>
      <c r="P32" s="38"/>
      <c r="Q32" s="35"/>
      <c r="R32" s="36"/>
      <c r="S32" s="36"/>
      <c r="T32" s="36"/>
      <c r="U32" s="37"/>
      <c r="V32" s="37"/>
      <c r="W32" s="37"/>
      <c r="X32" s="34"/>
      <c r="Y32" s="43"/>
      <c r="Z32" s="43">
        <v>10</v>
      </c>
      <c r="AA32" s="44"/>
      <c r="AB32" s="48">
        <v>15</v>
      </c>
      <c r="AC32" s="97">
        <v>233.685</v>
      </c>
      <c r="AD32" s="91">
        <v>233.973</v>
      </c>
      <c r="AE32" s="72" t="s">
        <v>123</v>
      </c>
    </row>
    <row r="33" spans="1:31" s="1" customFormat="1" ht="18" customHeight="1">
      <c r="A33" s="113">
        <v>23</v>
      </c>
      <c r="B33" s="117" t="s">
        <v>80</v>
      </c>
      <c r="C33" s="35"/>
      <c r="D33" s="35"/>
      <c r="E33" s="36">
        <v>350</v>
      </c>
      <c r="F33" s="36"/>
      <c r="G33" s="36"/>
      <c r="H33" s="36"/>
      <c r="I33" s="36"/>
      <c r="J33" s="36"/>
      <c r="K33" s="36"/>
      <c r="L33" s="36"/>
      <c r="M33" s="36"/>
      <c r="N33" s="36"/>
      <c r="O33" s="37"/>
      <c r="P33" s="38"/>
      <c r="Q33" s="35"/>
      <c r="R33" s="36">
        <v>20</v>
      </c>
      <c r="S33" s="36"/>
      <c r="T33" s="36">
        <v>10</v>
      </c>
      <c r="U33" s="37"/>
      <c r="V33" s="37"/>
      <c r="W33" s="37"/>
      <c r="X33" s="34"/>
      <c r="Y33" s="43"/>
      <c r="Z33" s="43"/>
      <c r="AA33" s="44"/>
      <c r="AB33" s="45"/>
      <c r="AC33" s="97">
        <v>191.84</v>
      </c>
      <c r="AD33" s="91">
        <v>192.262</v>
      </c>
      <c r="AE33" s="72" t="s">
        <v>123</v>
      </c>
    </row>
    <row r="34" spans="1:31" s="1" customFormat="1" ht="18" customHeight="1">
      <c r="A34" s="113">
        <v>24</v>
      </c>
      <c r="B34" s="117" t="s">
        <v>81</v>
      </c>
      <c r="C34" s="35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38"/>
      <c r="Q34" s="35"/>
      <c r="R34" s="36"/>
      <c r="S34" s="36">
        <v>15</v>
      </c>
      <c r="T34" s="36">
        <v>10</v>
      </c>
      <c r="U34" s="37"/>
      <c r="V34" s="37"/>
      <c r="W34" s="37"/>
      <c r="X34" s="34"/>
      <c r="Y34" s="43"/>
      <c r="Z34" s="43"/>
      <c r="AA34" s="44"/>
      <c r="AB34" s="45"/>
      <c r="AC34" s="97">
        <v>19.91</v>
      </c>
      <c r="AD34" s="91">
        <v>18.253</v>
      </c>
      <c r="AE34" s="72" t="s">
        <v>123</v>
      </c>
    </row>
    <row r="35" spans="1:31" s="1" customFormat="1" ht="18" customHeight="1">
      <c r="A35" s="113">
        <v>25</v>
      </c>
      <c r="B35" s="117" t="s">
        <v>82</v>
      </c>
      <c r="C35" s="35"/>
      <c r="D35" s="35"/>
      <c r="E35" s="36">
        <v>450</v>
      </c>
      <c r="F35" s="36"/>
      <c r="G35" s="36"/>
      <c r="H35" s="36"/>
      <c r="I35" s="36">
        <v>100</v>
      </c>
      <c r="J35" s="36"/>
      <c r="K35" s="36"/>
      <c r="L35" s="36"/>
      <c r="M35" s="36"/>
      <c r="N35" s="36"/>
      <c r="O35" s="37"/>
      <c r="P35" s="38"/>
      <c r="Q35" s="35"/>
      <c r="R35" s="36"/>
      <c r="S35" s="36"/>
      <c r="T35" s="36">
        <v>50</v>
      </c>
      <c r="U35" s="37">
        <v>150</v>
      </c>
      <c r="V35" s="37"/>
      <c r="W35" s="37"/>
      <c r="X35" s="34"/>
      <c r="Y35" s="43"/>
      <c r="Z35" s="43"/>
      <c r="AA35" s="44"/>
      <c r="AB35" s="45"/>
      <c r="AC35" s="97">
        <v>299.15</v>
      </c>
      <c r="AD35" s="91">
        <v>299.858</v>
      </c>
      <c r="AE35" s="72" t="s">
        <v>123</v>
      </c>
    </row>
    <row r="36" spans="1:31" s="1" customFormat="1" ht="18" customHeight="1">
      <c r="A36" s="113">
        <v>26</v>
      </c>
      <c r="B36" s="117" t="s">
        <v>83</v>
      </c>
      <c r="C36" s="35"/>
      <c r="D36" s="35"/>
      <c r="E36" s="36">
        <v>20</v>
      </c>
      <c r="F36" s="36"/>
      <c r="G36" s="36"/>
      <c r="H36" s="36"/>
      <c r="I36" s="36"/>
      <c r="J36" s="36"/>
      <c r="K36" s="36"/>
      <c r="L36" s="36"/>
      <c r="M36" s="36"/>
      <c r="N36" s="36"/>
      <c r="O36" s="37"/>
      <c r="P36" s="38">
        <v>1</v>
      </c>
      <c r="Q36" s="35">
        <v>250</v>
      </c>
      <c r="R36" s="36"/>
      <c r="S36" s="36">
        <v>30</v>
      </c>
      <c r="T36" s="36">
        <v>100</v>
      </c>
      <c r="U36" s="37">
        <v>80</v>
      </c>
      <c r="V36" s="37">
        <v>80</v>
      </c>
      <c r="W36" s="37">
        <v>1</v>
      </c>
      <c r="X36" s="34">
        <v>80</v>
      </c>
      <c r="Y36" s="43"/>
      <c r="Z36" s="43"/>
      <c r="AA36" s="44"/>
      <c r="AB36" s="45"/>
      <c r="AC36" s="97">
        <v>365.874</v>
      </c>
      <c r="AD36" s="91">
        <v>389.276</v>
      </c>
      <c r="AE36" s="72" t="s">
        <v>123</v>
      </c>
    </row>
    <row r="37" spans="1:31" s="1" customFormat="1" ht="18" customHeight="1">
      <c r="A37" s="113">
        <v>27</v>
      </c>
      <c r="B37" s="118" t="s">
        <v>84</v>
      </c>
      <c r="C37" s="35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38"/>
      <c r="Q37" s="35">
        <v>20</v>
      </c>
      <c r="R37" s="36"/>
      <c r="S37" s="36">
        <v>5</v>
      </c>
      <c r="T37" s="36">
        <v>20</v>
      </c>
      <c r="U37" s="37">
        <v>200</v>
      </c>
      <c r="V37" s="37"/>
      <c r="W37" s="37"/>
      <c r="X37" s="34">
        <v>30</v>
      </c>
      <c r="Y37" s="43"/>
      <c r="Z37" s="43"/>
      <c r="AA37" s="44"/>
      <c r="AB37" s="48">
        <v>30</v>
      </c>
      <c r="AC37" s="97">
        <v>72.43</v>
      </c>
      <c r="AD37" s="91">
        <v>74.861</v>
      </c>
      <c r="AE37" s="72" t="s">
        <v>123</v>
      </c>
    </row>
    <row r="38" spans="1:31" s="1" customFormat="1" ht="18" customHeight="1">
      <c r="A38" s="113">
        <v>28</v>
      </c>
      <c r="B38" s="118" t="s">
        <v>85</v>
      </c>
      <c r="C38" s="50"/>
      <c r="D38" s="50"/>
      <c r="E38" s="51">
        <v>250</v>
      </c>
      <c r="F38" s="36"/>
      <c r="G38" s="51"/>
      <c r="H38" s="51"/>
      <c r="I38" s="51"/>
      <c r="J38" s="51"/>
      <c r="K38" s="36"/>
      <c r="L38" s="36"/>
      <c r="M38" s="36"/>
      <c r="N38" s="36"/>
      <c r="O38" s="37"/>
      <c r="P38" s="38"/>
      <c r="Q38" s="35"/>
      <c r="R38" s="36"/>
      <c r="S38" s="36"/>
      <c r="T38" s="36">
        <v>10</v>
      </c>
      <c r="U38" s="37"/>
      <c r="V38" s="37"/>
      <c r="W38" s="37"/>
      <c r="X38" s="34">
        <v>25</v>
      </c>
      <c r="Y38" s="43"/>
      <c r="Z38" s="43"/>
      <c r="AA38" s="44"/>
      <c r="AB38" s="48">
        <v>25</v>
      </c>
      <c r="AC38" s="97">
        <v>140.08</v>
      </c>
      <c r="AD38" s="91">
        <v>140.813</v>
      </c>
      <c r="AE38" s="72" t="s">
        <v>123</v>
      </c>
    </row>
    <row r="39" spans="1:31" s="1" customFormat="1" ht="18" customHeight="1">
      <c r="A39" s="113">
        <v>29</v>
      </c>
      <c r="B39" s="118" t="s">
        <v>86</v>
      </c>
      <c r="C39" s="35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/>
      <c r="P39" s="38"/>
      <c r="Q39" s="35">
        <v>20</v>
      </c>
      <c r="R39" s="36">
        <v>20</v>
      </c>
      <c r="S39" s="36">
        <v>10</v>
      </c>
      <c r="T39" s="36">
        <v>10</v>
      </c>
      <c r="U39" s="37"/>
      <c r="V39" s="37"/>
      <c r="W39" s="37"/>
      <c r="X39" s="34">
        <v>30</v>
      </c>
      <c r="Y39" s="43"/>
      <c r="Z39" s="43">
        <v>2</v>
      </c>
      <c r="AA39" s="47">
        <v>1</v>
      </c>
      <c r="AB39" s="45"/>
      <c r="AC39" s="97">
        <v>129.892</v>
      </c>
      <c r="AD39" s="91">
        <v>134.741</v>
      </c>
      <c r="AE39" s="72" t="s">
        <v>123</v>
      </c>
    </row>
    <row r="40" spans="1:31" s="1" customFormat="1" ht="18" customHeight="1">
      <c r="A40" s="113">
        <v>30</v>
      </c>
      <c r="B40" s="118" t="s">
        <v>87</v>
      </c>
      <c r="C40" s="35"/>
      <c r="D40" s="35"/>
      <c r="E40" s="36">
        <v>450</v>
      </c>
      <c r="F40" s="36"/>
      <c r="G40" s="36"/>
      <c r="H40" s="36"/>
      <c r="I40" s="36">
        <v>250</v>
      </c>
      <c r="J40" s="36"/>
      <c r="K40" s="36"/>
      <c r="L40" s="36"/>
      <c r="M40" s="36"/>
      <c r="N40" s="36"/>
      <c r="O40" s="37"/>
      <c r="P40" s="38"/>
      <c r="Q40" s="35">
        <v>30</v>
      </c>
      <c r="R40" s="36"/>
      <c r="S40" s="36">
        <v>5</v>
      </c>
      <c r="T40" s="36"/>
      <c r="U40" s="37"/>
      <c r="V40" s="37"/>
      <c r="W40" s="37"/>
      <c r="X40" s="34">
        <v>130</v>
      </c>
      <c r="Y40" s="43"/>
      <c r="Z40" s="43"/>
      <c r="AA40" s="47">
        <v>1</v>
      </c>
      <c r="AB40" s="45"/>
      <c r="AC40" s="97">
        <v>410.35</v>
      </c>
      <c r="AD40" s="91">
        <v>410.346</v>
      </c>
      <c r="AE40" s="72" t="s">
        <v>123</v>
      </c>
    </row>
    <row r="41" spans="1:31" s="1" customFormat="1" ht="18" customHeight="1">
      <c r="A41" s="113">
        <v>31</v>
      </c>
      <c r="B41" s="118" t="s">
        <v>88</v>
      </c>
      <c r="C41" s="35"/>
      <c r="D41" s="3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8"/>
      <c r="Q41" s="35">
        <v>5</v>
      </c>
      <c r="R41" s="36"/>
      <c r="S41" s="36"/>
      <c r="T41" s="36"/>
      <c r="U41" s="37"/>
      <c r="V41" s="37"/>
      <c r="W41" s="37"/>
      <c r="X41" s="34"/>
      <c r="Y41" s="43"/>
      <c r="Z41" s="43"/>
      <c r="AA41" s="44"/>
      <c r="AB41" s="45"/>
      <c r="AC41" s="97">
        <v>3.665</v>
      </c>
      <c r="AD41" s="91">
        <v>4.278</v>
      </c>
      <c r="AE41" s="72" t="s">
        <v>123</v>
      </c>
    </row>
    <row r="42" spans="1:31" s="1" customFormat="1" ht="18" customHeight="1">
      <c r="A42" s="113">
        <v>32</v>
      </c>
      <c r="B42" s="118" t="s">
        <v>89</v>
      </c>
      <c r="C42" s="35"/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/>
      <c r="P42" s="38"/>
      <c r="Q42" s="35">
        <v>20</v>
      </c>
      <c r="R42" s="36"/>
      <c r="S42" s="36"/>
      <c r="T42" s="36"/>
      <c r="U42" s="37"/>
      <c r="V42" s="37">
        <v>50</v>
      </c>
      <c r="W42" s="37"/>
      <c r="X42" s="34"/>
      <c r="Y42" s="43"/>
      <c r="Z42" s="43"/>
      <c r="AA42" s="44"/>
      <c r="AB42" s="45"/>
      <c r="AC42" s="97">
        <v>22.26</v>
      </c>
      <c r="AD42" s="91">
        <v>20.371</v>
      </c>
      <c r="AE42" s="72" t="s">
        <v>123</v>
      </c>
    </row>
    <row r="43" spans="1:31" s="1" customFormat="1" ht="18" customHeight="1">
      <c r="A43" s="113">
        <v>33</v>
      </c>
      <c r="B43" s="118" t="s">
        <v>90</v>
      </c>
      <c r="C43" s="35"/>
      <c r="D43" s="35"/>
      <c r="E43" s="36"/>
      <c r="F43" s="36"/>
      <c r="G43" s="36"/>
      <c r="H43" s="36" t="s">
        <v>113</v>
      </c>
      <c r="I43" s="36"/>
      <c r="J43" s="36"/>
      <c r="K43" s="36"/>
      <c r="L43" s="36"/>
      <c r="M43" s="36"/>
      <c r="N43" s="36"/>
      <c r="O43" s="37"/>
      <c r="P43" s="38"/>
      <c r="Q43" s="35">
        <v>15</v>
      </c>
      <c r="R43" s="36"/>
      <c r="S43" s="36">
        <v>10</v>
      </c>
      <c r="T43" s="36">
        <v>10</v>
      </c>
      <c r="U43" s="37"/>
      <c r="V43" s="37"/>
      <c r="W43" s="37"/>
      <c r="X43" s="34"/>
      <c r="Y43" s="43"/>
      <c r="Z43" s="43"/>
      <c r="AA43" s="44"/>
      <c r="AB43" s="45"/>
      <c r="AC43" s="97">
        <v>27.245</v>
      </c>
      <c r="AD43" s="91">
        <v>29.186</v>
      </c>
      <c r="AE43" s="72" t="s">
        <v>123</v>
      </c>
    </row>
    <row r="44" spans="1:31" s="1" customFormat="1" ht="18" customHeight="1">
      <c r="A44" s="113">
        <v>34</v>
      </c>
      <c r="B44" s="118" t="s">
        <v>91</v>
      </c>
      <c r="C44" s="35"/>
      <c r="D44" s="35"/>
      <c r="E44" s="36">
        <v>360</v>
      </c>
      <c r="F44" s="36"/>
      <c r="G44" s="36"/>
      <c r="H44" s="36"/>
      <c r="I44" s="36"/>
      <c r="J44" s="36">
        <v>2</v>
      </c>
      <c r="K44" s="36"/>
      <c r="L44" s="36"/>
      <c r="M44" s="36"/>
      <c r="N44" s="36"/>
      <c r="O44" s="37"/>
      <c r="P44" s="38">
        <v>2</v>
      </c>
      <c r="Q44" s="35"/>
      <c r="R44" s="36"/>
      <c r="S44" s="36">
        <v>10</v>
      </c>
      <c r="T44" s="36"/>
      <c r="U44" s="37"/>
      <c r="V44" s="37"/>
      <c r="W44" s="37"/>
      <c r="X44" s="34"/>
      <c r="Y44" s="43"/>
      <c r="Z44" s="43"/>
      <c r="AA44" s="44"/>
      <c r="AB44" s="45"/>
      <c r="AC44" s="97">
        <v>192.902</v>
      </c>
      <c r="AD44" s="91">
        <v>193.307</v>
      </c>
      <c r="AE44" s="72" t="s">
        <v>123</v>
      </c>
    </row>
    <row r="45" spans="1:31" s="1" customFormat="1" ht="18" customHeight="1">
      <c r="A45" s="113">
        <v>35</v>
      </c>
      <c r="B45" s="118" t="s">
        <v>92</v>
      </c>
      <c r="C45" s="35"/>
      <c r="D45" s="35"/>
      <c r="E45" s="36"/>
      <c r="F45" s="36"/>
      <c r="G45" s="36"/>
      <c r="H45" s="36"/>
      <c r="I45" s="36">
        <v>50</v>
      </c>
      <c r="J45" s="36"/>
      <c r="K45" s="36"/>
      <c r="L45" s="36"/>
      <c r="M45" s="36"/>
      <c r="N45" s="36"/>
      <c r="O45" s="37"/>
      <c r="P45" s="38"/>
      <c r="Q45" s="35"/>
      <c r="R45" s="36"/>
      <c r="S45" s="36"/>
      <c r="T45" s="36"/>
      <c r="U45" s="37"/>
      <c r="V45" s="37"/>
      <c r="W45" s="37"/>
      <c r="X45" s="34"/>
      <c r="Y45" s="43"/>
      <c r="Z45" s="43"/>
      <c r="AA45" s="44"/>
      <c r="AB45" s="45"/>
      <c r="AC45" s="97">
        <v>13.4</v>
      </c>
      <c r="AD45" s="91">
        <v>13.792</v>
      </c>
      <c r="AE45" s="72" t="s">
        <v>123</v>
      </c>
    </row>
    <row r="46" spans="1:31" s="1" customFormat="1" ht="18" customHeight="1">
      <c r="A46" s="113">
        <v>36</v>
      </c>
      <c r="B46" s="118" t="s">
        <v>93</v>
      </c>
      <c r="C46" s="35"/>
      <c r="D46" s="35"/>
      <c r="E46" s="36">
        <v>250</v>
      </c>
      <c r="F46" s="36"/>
      <c r="G46" s="36"/>
      <c r="H46" s="36"/>
      <c r="I46" s="36">
        <v>100</v>
      </c>
      <c r="J46" s="36"/>
      <c r="K46" s="36"/>
      <c r="L46" s="36"/>
      <c r="M46" s="36"/>
      <c r="N46" s="36"/>
      <c r="O46" s="37"/>
      <c r="P46" s="38"/>
      <c r="Q46" s="35"/>
      <c r="R46" s="36"/>
      <c r="S46" s="36"/>
      <c r="T46" s="36"/>
      <c r="U46" s="37"/>
      <c r="V46" s="37"/>
      <c r="W46" s="37"/>
      <c r="X46" s="34"/>
      <c r="Y46" s="43"/>
      <c r="Z46" s="43"/>
      <c r="AA46" s="44"/>
      <c r="AB46" s="45"/>
      <c r="AC46" s="97">
        <v>148.8</v>
      </c>
      <c r="AD46" s="91">
        <v>150.807</v>
      </c>
      <c r="AE46" s="72" t="s">
        <v>123</v>
      </c>
    </row>
    <row r="47" spans="1:31" s="10" customFormat="1" ht="18" customHeight="1">
      <c r="A47" s="113">
        <v>37</v>
      </c>
      <c r="B47" s="118" t="s">
        <v>94</v>
      </c>
      <c r="C47" s="35"/>
      <c r="D47" s="35"/>
      <c r="E47" s="36">
        <v>10</v>
      </c>
      <c r="F47" s="36"/>
      <c r="G47" s="36"/>
      <c r="H47" s="36"/>
      <c r="I47" s="36">
        <v>50</v>
      </c>
      <c r="J47" s="36"/>
      <c r="K47" s="36"/>
      <c r="L47" s="36">
        <v>2</v>
      </c>
      <c r="M47" s="36"/>
      <c r="N47" s="36"/>
      <c r="O47" s="37"/>
      <c r="P47" s="38"/>
      <c r="Q47" s="35">
        <v>25</v>
      </c>
      <c r="R47" s="36"/>
      <c r="S47" s="36"/>
      <c r="T47" s="36"/>
      <c r="U47" s="37"/>
      <c r="V47" s="37"/>
      <c r="W47" s="37"/>
      <c r="X47" s="34"/>
      <c r="Y47" s="46"/>
      <c r="Z47" s="46"/>
      <c r="AA47" s="47"/>
      <c r="AB47" s="48"/>
      <c r="AC47" s="97">
        <v>41.409</v>
      </c>
      <c r="AD47" s="91">
        <v>42.142</v>
      </c>
      <c r="AE47" s="72" t="s">
        <v>123</v>
      </c>
    </row>
    <row r="48" spans="1:31" s="10" customFormat="1" ht="18" customHeight="1">
      <c r="A48" s="113">
        <v>38</v>
      </c>
      <c r="B48" s="118" t="s">
        <v>95</v>
      </c>
      <c r="C48" s="35"/>
      <c r="D48" s="35"/>
      <c r="E48" s="36">
        <v>500</v>
      </c>
      <c r="F48" s="36"/>
      <c r="G48" s="36"/>
      <c r="H48" s="36"/>
      <c r="I48" s="36"/>
      <c r="J48" s="36"/>
      <c r="K48" s="36"/>
      <c r="L48" s="36"/>
      <c r="M48" s="36"/>
      <c r="N48" s="36"/>
      <c r="O48" s="37"/>
      <c r="P48" s="38"/>
      <c r="Q48" s="35">
        <v>10</v>
      </c>
      <c r="R48" s="36"/>
      <c r="S48" s="36"/>
      <c r="T48" s="36">
        <v>10</v>
      </c>
      <c r="U48" s="37"/>
      <c r="V48" s="37"/>
      <c r="W48" s="37"/>
      <c r="X48" s="34"/>
      <c r="Y48" s="46"/>
      <c r="Z48" s="46"/>
      <c r="AA48" s="47"/>
      <c r="AB48" s="48"/>
      <c r="AC48" s="97">
        <v>257.71</v>
      </c>
      <c r="AD48" s="91">
        <v>260.96</v>
      </c>
      <c r="AE48" s="72" t="s">
        <v>123</v>
      </c>
    </row>
    <row r="49" spans="1:31" s="10" customFormat="1" ht="18" customHeight="1">
      <c r="A49" s="113">
        <v>39</v>
      </c>
      <c r="B49" s="118" t="s">
        <v>96</v>
      </c>
      <c r="C49" s="35"/>
      <c r="D49" s="35"/>
      <c r="E49" s="36"/>
      <c r="F49" s="36"/>
      <c r="G49" s="36"/>
      <c r="H49" s="36"/>
      <c r="I49" s="36">
        <v>400</v>
      </c>
      <c r="J49" s="36"/>
      <c r="K49" s="36"/>
      <c r="L49" s="36"/>
      <c r="M49" s="36"/>
      <c r="N49" s="36"/>
      <c r="O49" s="37"/>
      <c r="P49" s="38"/>
      <c r="Q49" s="35"/>
      <c r="R49" s="36"/>
      <c r="S49" s="36">
        <v>25</v>
      </c>
      <c r="T49" s="36">
        <v>50</v>
      </c>
      <c r="U49" s="37"/>
      <c r="V49" s="37"/>
      <c r="W49" s="37"/>
      <c r="X49" s="34"/>
      <c r="Y49" s="46">
        <v>120</v>
      </c>
      <c r="Z49" s="46"/>
      <c r="AA49" s="47"/>
      <c r="AB49" s="48"/>
      <c r="AC49" s="97">
        <v>191.51</v>
      </c>
      <c r="AD49" s="91">
        <v>203.688</v>
      </c>
      <c r="AE49" s="72" t="s">
        <v>123</v>
      </c>
    </row>
    <row r="50" spans="1:31" s="10" customFormat="1" ht="18" customHeight="1">
      <c r="A50" s="113">
        <v>40</v>
      </c>
      <c r="B50" s="118" t="s">
        <v>97</v>
      </c>
      <c r="C50" s="35"/>
      <c r="D50" s="35"/>
      <c r="E50" s="36">
        <v>350</v>
      </c>
      <c r="F50" s="36"/>
      <c r="G50" s="36"/>
      <c r="H50" s="36"/>
      <c r="I50" s="36"/>
      <c r="J50" s="36"/>
      <c r="K50" s="36"/>
      <c r="L50" s="36"/>
      <c r="M50" s="36"/>
      <c r="N50" s="36"/>
      <c r="O50" s="37"/>
      <c r="P50" s="38"/>
      <c r="Q50" s="35"/>
      <c r="R50" s="36"/>
      <c r="S50" s="36"/>
      <c r="T50" s="36"/>
      <c r="U50" s="37"/>
      <c r="V50" s="37"/>
      <c r="W50" s="37"/>
      <c r="X50" s="34"/>
      <c r="Y50" s="46"/>
      <c r="Z50" s="46"/>
      <c r="AA50" s="47"/>
      <c r="AB50" s="48"/>
      <c r="AC50" s="97">
        <v>170.8</v>
      </c>
      <c r="AD50" s="91">
        <v>171.54</v>
      </c>
      <c r="AE50" s="72" t="s">
        <v>123</v>
      </c>
    </row>
    <row r="51" spans="1:31" s="10" customFormat="1" ht="18" customHeight="1">
      <c r="A51" s="113">
        <v>41</v>
      </c>
      <c r="B51" s="118" t="s">
        <v>98</v>
      </c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38"/>
      <c r="Q51" s="35">
        <v>10</v>
      </c>
      <c r="R51" s="36"/>
      <c r="S51" s="36"/>
      <c r="T51" s="36">
        <v>20</v>
      </c>
      <c r="U51" s="37"/>
      <c r="V51" s="37">
        <v>40</v>
      </c>
      <c r="W51" s="37"/>
      <c r="X51" s="34"/>
      <c r="Y51" s="46"/>
      <c r="Z51" s="46"/>
      <c r="AA51" s="47"/>
      <c r="AB51" s="48"/>
      <c r="AC51" s="97">
        <v>26.17</v>
      </c>
      <c r="AD51" s="91">
        <v>26.21</v>
      </c>
      <c r="AE51" s="72" t="s">
        <v>123</v>
      </c>
    </row>
    <row r="52" spans="1:31" s="1" customFormat="1" ht="18" customHeight="1">
      <c r="A52" s="113">
        <v>42</v>
      </c>
      <c r="B52" s="118" t="s">
        <v>99</v>
      </c>
      <c r="C52" s="35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38"/>
      <c r="Q52" s="35"/>
      <c r="R52" s="36"/>
      <c r="S52" s="36"/>
      <c r="T52" s="36"/>
      <c r="U52" s="37"/>
      <c r="V52" s="37"/>
      <c r="W52" s="37"/>
      <c r="X52" s="34"/>
      <c r="Y52" s="43"/>
      <c r="Z52" s="43"/>
      <c r="AA52" s="44"/>
      <c r="AB52" s="45"/>
      <c r="AC52" s="97">
        <v>0</v>
      </c>
      <c r="AD52" s="91">
        <v>0</v>
      </c>
      <c r="AE52" s="72" t="s">
        <v>123</v>
      </c>
    </row>
    <row r="53" spans="1:31" s="1" customFormat="1" ht="18" customHeight="1">
      <c r="A53" s="113">
        <v>43</v>
      </c>
      <c r="B53" s="117" t="s">
        <v>100</v>
      </c>
      <c r="C53" s="35"/>
      <c r="D53" s="35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  <c r="P53" s="38"/>
      <c r="Q53" s="35"/>
      <c r="R53" s="36"/>
      <c r="S53" s="36">
        <v>10</v>
      </c>
      <c r="T53" s="36"/>
      <c r="U53" s="37"/>
      <c r="V53" s="37"/>
      <c r="W53" s="37"/>
      <c r="X53" s="34"/>
      <c r="Y53" s="43"/>
      <c r="Z53" s="43"/>
      <c r="AA53" s="44"/>
      <c r="AB53" s="45">
        <v>20</v>
      </c>
      <c r="AC53" s="97">
        <v>12.84</v>
      </c>
      <c r="AD53" s="91">
        <v>12.329</v>
      </c>
      <c r="AE53" s="72" t="s">
        <v>123</v>
      </c>
    </row>
    <row r="54" spans="1:31" s="10" customFormat="1" ht="18" customHeight="1">
      <c r="A54" s="113">
        <v>44</v>
      </c>
      <c r="B54" s="117" t="s">
        <v>101</v>
      </c>
      <c r="C54" s="35"/>
      <c r="D54" s="35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/>
      <c r="P54" s="38"/>
      <c r="Q54" s="35"/>
      <c r="R54" s="36"/>
      <c r="S54" s="36"/>
      <c r="T54" s="36"/>
      <c r="U54" s="37">
        <v>5</v>
      </c>
      <c r="V54" s="37"/>
      <c r="W54" s="37"/>
      <c r="X54" s="34"/>
      <c r="Y54" s="46"/>
      <c r="Z54" s="46"/>
      <c r="AA54" s="47"/>
      <c r="AB54" s="48"/>
      <c r="AC54" s="97">
        <v>0.695</v>
      </c>
      <c r="AD54" s="91">
        <v>0.799</v>
      </c>
      <c r="AE54" s="72" t="s">
        <v>123</v>
      </c>
    </row>
    <row r="55" spans="1:31" s="10" customFormat="1" ht="18" customHeight="1">
      <c r="A55" s="113">
        <v>45</v>
      </c>
      <c r="B55" s="118" t="s">
        <v>102</v>
      </c>
      <c r="C55" s="35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7"/>
      <c r="P55" s="38"/>
      <c r="Q55" s="35"/>
      <c r="R55" s="36">
        <v>5</v>
      </c>
      <c r="S55" s="36">
        <v>10</v>
      </c>
      <c r="T55" s="36"/>
      <c r="U55" s="37"/>
      <c r="V55" s="37"/>
      <c r="W55" s="37"/>
      <c r="X55" s="34"/>
      <c r="Y55" s="46"/>
      <c r="Z55" s="46">
        <v>4</v>
      </c>
      <c r="AA55" s="47"/>
      <c r="AB55" s="48"/>
      <c r="AC55" s="97">
        <v>17.169</v>
      </c>
      <c r="AD55" s="91">
        <v>17.59</v>
      </c>
      <c r="AE55" s="72" t="s">
        <v>123</v>
      </c>
    </row>
    <row r="56" spans="1:31" s="10" customFormat="1" ht="18" customHeight="1">
      <c r="A56" s="113">
        <v>46</v>
      </c>
      <c r="B56" s="118" t="s">
        <v>103</v>
      </c>
      <c r="C56" s="35"/>
      <c r="D56" s="35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/>
      <c r="P56" s="38"/>
      <c r="Q56" s="35">
        <v>10</v>
      </c>
      <c r="R56" s="36"/>
      <c r="S56" s="36">
        <v>10</v>
      </c>
      <c r="T56" s="36">
        <v>10</v>
      </c>
      <c r="U56" s="37">
        <v>30</v>
      </c>
      <c r="V56" s="37"/>
      <c r="W56" s="37"/>
      <c r="X56" s="34"/>
      <c r="Y56" s="46"/>
      <c r="Z56" s="46"/>
      <c r="AA56" s="47"/>
      <c r="AB56" s="48"/>
      <c r="AC56" s="97">
        <v>24.22</v>
      </c>
      <c r="AD56" s="91">
        <v>23.832</v>
      </c>
      <c r="AE56" s="72" t="s">
        <v>123</v>
      </c>
    </row>
    <row r="57" spans="1:31" s="10" customFormat="1" ht="18" customHeight="1">
      <c r="A57" s="113">
        <v>47</v>
      </c>
      <c r="B57" s="118" t="s">
        <v>104</v>
      </c>
      <c r="C57" s="35"/>
      <c r="D57" s="35"/>
      <c r="E57" s="36">
        <v>400</v>
      </c>
      <c r="F57" s="36"/>
      <c r="G57" s="36"/>
      <c r="H57" s="73"/>
      <c r="I57" s="36"/>
      <c r="J57" s="36"/>
      <c r="K57" s="36"/>
      <c r="L57" s="36"/>
      <c r="M57" s="36"/>
      <c r="N57" s="36"/>
      <c r="O57" s="37"/>
      <c r="P57" s="38"/>
      <c r="Q57" s="35"/>
      <c r="R57" s="36"/>
      <c r="S57" s="36"/>
      <c r="T57" s="36">
        <v>10</v>
      </c>
      <c r="U57" s="37"/>
      <c r="V57" s="37"/>
      <c r="W57" s="37"/>
      <c r="X57" s="34"/>
      <c r="Y57" s="46"/>
      <c r="Z57" s="46"/>
      <c r="AA57" s="47"/>
      <c r="AB57" s="48"/>
      <c r="AC57" s="97">
        <v>201.58</v>
      </c>
      <c r="AD57" s="91">
        <v>206.721</v>
      </c>
      <c r="AE57" s="72" t="s">
        <v>123</v>
      </c>
    </row>
    <row r="58" spans="1:31" s="1" customFormat="1" ht="18" customHeight="1">
      <c r="A58" s="113">
        <v>48</v>
      </c>
      <c r="B58" s="118" t="s">
        <v>105</v>
      </c>
      <c r="C58" s="35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7"/>
      <c r="P58" s="38"/>
      <c r="Q58" s="35"/>
      <c r="R58" s="36"/>
      <c r="S58" s="36"/>
      <c r="T58" s="36"/>
      <c r="U58" s="37"/>
      <c r="V58" s="37"/>
      <c r="W58" s="37"/>
      <c r="X58" s="34"/>
      <c r="Y58" s="43"/>
      <c r="Z58" s="46">
        <v>7</v>
      </c>
      <c r="AA58" s="44"/>
      <c r="AB58" s="45"/>
      <c r="AC58" s="97">
        <v>12.467</v>
      </c>
      <c r="AD58" s="91">
        <v>12.671</v>
      </c>
      <c r="AE58" s="72" t="s">
        <v>123</v>
      </c>
    </row>
    <row r="59" spans="1:31" s="1" customFormat="1" ht="18" customHeight="1">
      <c r="A59" s="113">
        <v>49</v>
      </c>
      <c r="B59" s="118" t="s">
        <v>106</v>
      </c>
      <c r="C59" s="35"/>
      <c r="D59" s="35"/>
      <c r="E59" s="36"/>
      <c r="F59" s="36"/>
      <c r="G59" s="36"/>
      <c r="H59" s="36" t="s">
        <v>113</v>
      </c>
      <c r="I59" s="36">
        <v>100</v>
      </c>
      <c r="J59" s="36"/>
      <c r="K59" s="36"/>
      <c r="L59" s="36"/>
      <c r="M59" s="36"/>
      <c r="N59" s="36"/>
      <c r="O59" s="37"/>
      <c r="P59" s="38"/>
      <c r="Q59" s="35">
        <v>10</v>
      </c>
      <c r="R59" s="36">
        <v>10</v>
      </c>
      <c r="S59" s="36">
        <v>10</v>
      </c>
      <c r="T59" s="36">
        <v>10</v>
      </c>
      <c r="U59" s="37"/>
      <c r="V59" s="37"/>
      <c r="W59" s="37"/>
      <c r="X59" s="34"/>
      <c r="Y59" s="43"/>
      <c r="Z59" s="46"/>
      <c r="AA59" s="44"/>
      <c r="AB59" s="45"/>
      <c r="AC59" s="97">
        <v>57.71</v>
      </c>
      <c r="AD59" s="91">
        <v>60.504</v>
      </c>
      <c r="AE59" s="72" t="s">
        <v>123</v>
      </c>
    </row>
    <row r="60" spans="1:31" s="1" customFormat="1" ht="18" customHeight="1">
      <c r="A60" s="113">
        <v>50</v>
      </c>
      <c r="B60" s="118" t="s">
        <v>107</v>
      </c>
      <c r="C60" s="35"/>
      <c r="D60" s="35"/>
      <c r="E60" s="36">
        <v>250</v>
      </c>
      <c r="F60" s="36"/>
      <c r="G60" s="36"/>
      <c r="H60" s="36"/>
      <c r="I60" s="36">
        <v>50</v>
      </c>
      <c r="J60" s="36">
        <v>4</v>
      </c>
      <c r="K60" s="36"/>
      <c r="L60" s="36"/>
      <c r="M60" s="36"/>
      <c r="N60" s="36"/>
      <c r="O60" s="37"/>
      <c r="P60" s="38"/>
      <c r="Q60" s="35">
        <v>70</v>
      </c>
      <c r="R60" s="36">
        <v>70</v>
      </c>
      <c r="S60" s="36">
        <v>30</v>
      </c>
      <c r="T60" s="36"/>
      <c r="U60" s="37"/>
      <c r="V60" s="37"/>
      <c r="W60" s="37"/>
      <c r="X60" s="34"/>
      <c r="Y60" s="43"/>
      <c r="Z60" s="46">
        <v>2</v>
      </c>
      <c r="AA60" s="44"/>
      <c r="AB60" s="48">
        <v>50</v>
      </c>
      <c r="AC60" s="97">
        <v>289.484</v>
      </c>
      <c r="AD60" s="91">
        <v>362.406</v>
      </c>
      <c r="AE60" s="72" t="s">
        <v>123</v>
      </c>
    </row>
    <row r="61" spans="1:31" s="1" customFormat="1" ht="18" customHeight="1">
      <c r="A61" s="113">
        <v>51</v>
      </c>
      <c r="B61" s="118" t="s">
        <v>108</v>
      </c>
      <c r="C61" s="35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/>
      <c r="P61" s="38"/>
      <c r="Q61" s="35"/>
      <c r="R61" s="36"/>
      <c r="S61" s="36"/>
      <c r="T61" s="36"/>
      <c r="U61" s="37"/>
      <c r="V61" s="37"/>
      <c r="W61" s="37"/>
      <c r="X61" s="34"/>
      <c r="Y61" s="43"/>
      <c r="Z61" s="43"/>
      <c r="AA61" s="44"/>
      <c r="AB61" s="45"/>
      <c r="AC61" s="97">
        <v>0</v>
      </c>
      <c r="AD61" s="91">
        <v>0</v>
      </c>
      <c r="AE61" s="72" t="s">
        <v>123</v>
      </c>
    </row>
    <row r="62" spans="1:31" s="10" customFormat="1" ht="18" customHeight="1">
      <c r="A62" s="113">
        <v>52</v>
      </c>
      <c r="B62" s="118" t="s">
        <v>109</v>
      </c>
      <c r="C62" s="35"/>
      <c r="D62" s="35"/>
      <c r="E62" s="36">
        <v>450</v>
      </c>
      <c r="F62" s="36"/>
      <c r="G62" s="36"/>
      <c r="H62" s="36"/>
      <c r="I62" s="36"/>
      <c r="J62" s="36"/>
      <c r="K62" s="36">
        <v>1</v>
      </c>
      <c r="L62" s="36"/>
      <c r="M62" s="36"/>
      <c r="N62" s="36"/>
      <c r="O62" s="37"/>
      <c r="P62" s="38"/>
      <c r="Q62" s="35"/>
      <c r="R62" s="36"/>
      <c r="S62" s="36">
        <v>20</v>
      </c>
      <c r="T62" s="36">
        <v>15</v>
      </c>
      <c r="U62" s="37"/>
      <c r="V62" s="37"/>
      <c r="W62" s="37"/>
      <c r="X62" s="34"/>
      <c r="Y62" s="46"/>
      <c r="Z62" s="46"/>
      <c r="AA62" s="47"/>
      <c r="AB62" s="48"/>
      <c r="AC62" s="97">
        <v>243.458</v>
      </c>
      <c r="AD62" s="91">
        <v>244.103</v>
      </c>
      <c r="AE62" s="72" t="s">
        <v>123</v>
      </c>
    </row>
    <row r="63" spans="1:31" s="10" customFormat="1" ht="18" customHeight="1">
      <c r="A63" s="113">
        <v>53</v>
      </c>
      <c r="B63" s="118" t="s">
        <v>110</v>
      </c>
      <c r="C63" s="35"/>
      <c r="D63" s="35"/>
      <c r="E63" s="36"/>
      <c r="F63" s="36"/>
      <c r="G63" s="36"/>
      <c r="H63" s="36"/>
      <c r="I63" s="36">
        <v>30</v>
      </c>
      <c r="J63" s="36"/>
      <c r="K63" s="36"/>
      <c r="L63" s="36"/>
      <c r="M63" s="36"/>
      <c r="N63" s="36"/>
      <c r="O63" s="37"/>
      <c r="P63" s="38"/>
      <c r="Q63" s="35"/>
      <c r="R63" s="36"/>
      <c r="S63" s="36"/>
      <c r="T63" s="36"/>
      <c r="U63" s="37"/>
      <c r="V63" s="37"/>
      <c r="W63" s="37"/>
      <c r="X63" s="34"/>
      <c r="Y63" s="46"/>
      <c r="Z63" s="46"/>
      <c r="AA63" s="47"/>
      <c r="AB63" s="48"/>
      <c r="AC63" s="97">
        <v>8.04</v>
      </c>
      <c r="AD63" s="91">
        <v>8.457</v>
      </c>
      <c r="AE63" s="72" t="s">
        <v>123</v>
      </c>
    </row>
    <row r="64" spans="1:31" s="10" customFormat="1" ht="18" customHeight="1">
      <c r="A64" s="113">
        <v>54</v>
      </c>
      <c r="B64" s="118" t="s">
        <v>111</v>
      </c>
      <c r="C64" s="35"/>
      <c r="D64" s="35"/>
      <c r="E64" s="36"/>
      <c r="F64" s="36"/>
      <c r="G64" s="36">
        <v>4</v>
      </c>
      <c r="H64" s="36"/>
      <c r="I64" s="36"/>
      <c r="J64" s="36"/>
      <c r="K64" s="36"/>
      <c r="L64" s="36"/>
      <c r="M64" s="36"/>
      <c r="N64" s="36"/>
      <c r="O64" s="37"/>
      <c r="P64" s="38"/>
      <c r="Q64" s="35"/>
      <c r="R64" s="36"/>
      <c r="S64" s="36"/>
      <c r="T64" s="36"/>
      <c r="U64" s="37"/>
      <c r="V64" s="37"/>
      <c r="W64" s="37"/>
      <c r="X64" s="34"/>
      <c r="Y64" s="46"/>
      <c r="Z64" s="46">
        <v>4</v>
      </c>
      <c r="AA64" s="47"/>
      <c r="AB64" s="48"/>
      <c r="AC64" s="97">
        <v>307.124</v>
      </c>
      <c r="AD64" s="91">
        <v>315.261</v>
      </c>
      <c r="AE64" s="72" t="s">
        <v>123</v>
      </c>
    </row>
    <row r="65" spans="1:31" s="10" customFormat="1" ht="18" customHeight="1">
      <c r="A65" s="113">
        <v>55</v>
      </c>
      <c r="B65" s="118" t="s">
        <v>112</v>
      </c>
      <c r="C65" s="35"/>
      <c r="D65" s="35"/>
      <c r="E65" s="36"/>
      <c r="F65" s="36"/>
      <c r="G65" s="36"/>
      <c r="H65" s="36"/>
      <c r="I65" s="36">
        <v>200</v>
      </c>
      <c r="J65" s="36"/>
      <c r="K65" s="36"/>
      <c r="L65" s="36"/>
      <c r="M65" s="36"/>
      <c r="N65" s="36"/>
      <c r="O65" s="37"/>
      <c r="P65" s="38"/>
      <c r="Q65" s="35">
        <v>10</v>
      </c>
      <c r="R65" s="36">
        <v>10</v>
      </c>
      <c r="S65" s="36"/>
      <c r="T65" s="36">
        <v>20</v>
      </c>
      <c r="U65" s="37"/>
      <c r="V65" s="37"/>
      <c r="W65" s="37"/>
      <c r="X65" s="34"/>
      <c r="Y65" s="46"/>
      <c r="Z65" s="46"/>
      <c r="AA65" s="47"/>
      <c r="AB65" s="48"/>
      <c r="AC65" s="97">
        <v>81.02</v>
      </c>
      <c r="AD65" s="91">
        <v>105.674</v>
      </c>
      <c r="AE65" s="72" t="s">
        <v>123</v>
      </c>
    </row>
    <row r="66" spans="1:31" s="10" customFormat="1" ht="18" customHeight="1">
      <c r="A66" s="113">
        <v>56</v>
      </c>
      <c r="B66" s="117" t="s">
        <v>114</v>
      </c>
      <c r="C66" s="35"/>
      <c r="D66" s="35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7"/>
      <c r="P66" s="38"/>
      <c r="Q66" s="35"/>
      <c r="R66" s="36"/>
      <c r="S66" s="36"/>
      <c r="T66" s="36"/>
      <c r="U66" s="37"/>
      <c r="V66" s="37"/>
      <c r="W66" s="37"/>
      <c r="X66" s="34"/>
      <c r="Y66" s="46"/>
      <c r="Z66" s="46"/>
      <c r="AA66" s="47"/>
      <c r="AB66" s="48">
        <v>15</v>
      </c>
      <c r="AC66" s="97">
        <v>4.875</v>
      </c>
      <c r="AD66" s="91">
        <v>5.809</v>
      </c>
      <c r="AE66" s="72" t="s">
        <v>123</v>
      </c>
    </row>
    <row r="67" spans="1:31" s="10" customFormat="1" ht="18" customHeight="1" thickBot="1">
      <c r="A67" s="113">
        <v>57</v>
      </c>
      <c r="B67" s="119" t="s">
        <v>115</v>
      </c>
      <c r="C67" s="53"/>
      <c r="D67" s="53"/>
      <c r="E67" s="53">
        <v>60</v>
      </c>
      <c r="F67" s="53"/>
      <c r="G67" s="53"/>
      <c r="H67" s="53"/>
      <c r="I67" s="53"/>
      <c r="J67" s="53"/>
      <c r="K67" s="53"/>
      <c r="L67" s="53"/>
      <c r="M67" s="53"/>
      <c r="N67" s="53"/>
      <c r="O67" s="74"/>
      <c r="P67" s="54"/>
      <c r="Q67" s="53"/>
      <c r="R67" s="53"/>
      <c r="S67" s="53"/>
      <c r="T67" s="53">
        <v>10</v>
      </c>
      <c r="U67" s="74">
        <v>80</v>
      </c>
      <c r="V67" s="74"/>
      <c r="W67" s="74"/>
      <c r="X67" s="52"/>
      <c r="Y67" s="75"/>
      <c r="Z67" s="75"/>
      <c r="AA67" s="75"/>
      <c r="AB67" s="71"/>
      <c r="AC67" s="99">
        <v>46.78</v>
      </c>
      <c r="AD67" s="100">
        <v>48.185</v>
      </c>
      <c r="AE67" s="72" t="s">
        <v>123</v>
      </c>
    </row>
    <row r="68" spans="1:31" s="55" customFormat="1" ht="18" customHeight="1" thickBot="1">
      <c r="A68" s="98"/>
      <c r="B68" s="114" t="s">
        <v>42</v>
      </c>
      <c r="C68" s="76"/>
      <c r="D68" s="76"/>
      <c r="E68" s="76">
        <f>SUM(E11:E67)</f>
        <v>5900</v>
      </c>
      <c r="F68" s="76">
        <f aca="true" t="shared" si="0" ref="F68:AB68">SUM(F11:F67)</f>
        <v>0</v>
      </c>
      <c r="G68" s="76">
        <f t="shared" si="0"/>
        <v>11</v>
      </c>
      <c r="H68" s="120" t="s">
        <v>124</v>
      </c>
      <c r="I68" s="76">
        <f t="shared" si="0"/>
        <v>1530</v>
      </c>
      <c r="J68" s="76">
        <f t="shared" si="0"/>
        <v>8</v>
      </c>
      <c r="K68" s="76">
        <f t="shared" si="0"/>
        <v>1</v>
      </c>
      <c r="L68" s="76">
        <f t="shared" si="0"/>
        <v>12</v>
      </c>
      <c r="M68" s="76">
        <f t="shared" si="0"/>
        <v>0</v>
      </c>
      <c r="N68" s="76">
        <f t="shared" si="0"/>
        <v>0</v>
      </c>
      <c r="O68" s="76">
        <f t="shared" si="0"/>
        <v>0</v>
      </c>
      <c r="P68" s="76">
        <f t="shared" si="0"/>
        <v>3</v>
      </c>
      <c r="Q68" s="76">
        <f t="shared" si="0"/>
        <v>745</v>
      </c>
      <c r="R68" s="76">
        <f t="shared" si="0"/>
        <v>325</v>
      </c>
      <c r="S68" s="76">
        <f t="shared" si="0"/>
        <v>370</v>
      </c>
      <c r="T68" s="76">
        <f t="shared" si="0"/>
        <v>540</v>
      </c>
      <c r="U68" s="76">
        <f t="shared" si="0"/>
        <v>695</v>
      </c>
      <c r="V68" s="76">
        <f t="shared" si="0"/>
        <v>310</v>
      </c>
      <c r="W68" s="76">
        <f t="shared" si="0"/>
        <v>2</v>
      </c>
      <c r="X68" s="76">
        <f t="shared" si="0"/>
        <v>430</v>
      </c>
      <c r="Y68" s="76">
        <f t="shared" si="0"/>
        <v>120</v>
      </c>
      <c r="Z68" s="76">
        <f t="shared" si="0"/>
        <v>29</v>
      </c>
      <c r="AA68" s="76">
        <f t="shared" si="0"/>
        <v>2</v>
      </c>
      <c r="AB68" s="87">
        <f t="shared" si="0"/>
        <v>175</v>
      </c>
      <c r="AC68" s="121">
        <f>SUM(AC11:AC66)</f>
        <v>6038.354</v>
      </c>
      <c r="AD68" s="77">
        <f>SUM(AD11:AD67)</f>
        <v>6248.789000000001</v>
      </c>
      <c r="AE68" s="108"/>
    </row>
    <row r="69" spans="1:31" s="57" customFormat="1" ht="18" customHeight="1" thickBot="1">
      <c r="A69" s="56"/>
      <c r="B69" s="101" t="s">
        <v>43</v>
      </c>
      <c r="C69" s="102">
        <f>C68*0.463</f>
        <v>0</v>
      </c>
      <c r="D69" s="103">
        <f>D68*0.572</f>
        <v>0</v>
      </c>
      <c r="E69" s="104">
        <v>2410.6</v>
      </c>
      <c r="F69" s="102">
        <f>F68*0.567</f>
        <v>0</v>
      </c>
      <c r="G69" s="105">
        <v>890.4</v>
      </c>
      <c r="H69" s="105">
        <v>60.7</v>
      </c>
      <c r="I69" s="105">
        <f>I68*0.268</f>
        <v>410.04</v>
      </c>
      <c r="J69" s="105">
        <f>J68*3.158</f>
        <v>25.264</v>
      </c>
      <c r="K69" s="105">
        <f>K68*1.608</f>
        <v>1.608</v>
      </c>
      <c r="L69" s="105">
        <f>L68*2.402</f>
        <v>28.824</v>
      </c>
      <c r="M69" s="105">
        <f>M68*7.92</f>
        <v>0</v>
      </c>
      <c r="N69" s="101">
        <f>N68*1.502</f>
        <v>0</v>
      </c>
      <c r="O69" s="106">
        <f>O68*0.394</f>
        <v>0</v>
      </c>
      <c r="P69" s="88">
        <f>P68*0.763</f>
        <v>2.289</v>
      </c>
      <c r="Q69" s="107">
        <f>Q68*0.733</f>
        <v>546.085</v>
      </c>
      <c r="R69" s="107">
        <f>R68*0.733</f>
        <v>238.225</v>
      </c>
      <c r="S69" s="105">
        <f>S68*0.634</f>
        <v>234.58</v>
      </c>
      <c r="T69" s="105">
        <f>T68*0.638</f>
        <v>344.52</v>
      </c>
      <c r="U69" s="105">
        <f>U68*0.139</f>
        <v>96.605</v>
      </c>
      <c r="V69" s="105">
        <v>120</v>
      </c>
      <c r="W69" s="104">
        <v>55</v>
      </c>
      <c r="X69" s="88">
        <v>85</v>
      </c>
      <c r="Y69" s="106">
        <v>205.6</v>
      </c>
      <c r="Z69" s="103">
        <f>Z68*1.781</f>
        <v>51.649</v>
      </c>
      <c r="AA69" s="107">
        <v>175</v>
      </c>
      <c r="AB69" s="101">
        <v>56.4</v>
      </c>
      <c r="AC69" s="103"/>
      <c r="AD69" s="90"/>
      <c r="AE69" s="90"/>
    </row>
    <row r="70" spans="1:31" s="55" customFormat="1" ht="18" customHeight="1">
      <c r="A70" s="58"/>
      <c r="B70" s="59" t="s">
        <v>44</v>
      </c>
      <c r="C70" s="135">
        <v>3829.7</v>
      </c>
      <c r="D70" s="135"/>
      <c r="E70" s="136"/>
      <c r="F70" s="137"/>
      <c r="G70" s="138"/>
      <c r="H70" s="138"/>
      <c r="I70" s="138"/>
      <c r="J70" s="61"/>
      <c r="K70" s="61"/>
      <c r="L70" s="61"/>
      <c r="M70" s="61"/>
      <c r="N70" s="61"/>
      <c r="O70" s="60"/>
      <c r="P70" s="62"/>
      <c r="Q70" s="63"/>
      <c r="R70" s="64"/>
      <c r="S70" s="64"/>
      <c r="T70" s="64"/>
      <c r="U70" s="64"/>
      <c r="V70" s="64"/>
      <c r="W70" s="65"/>
      <c r="X70" s="58"/>
      <c r="Y70" s="63"/>
      <c r="Z70" s="63"/>
      <c r="AA70" s="64"/>
      <c r="AB70" s="66"/>
      <c r="AC70" s="86"/>
      <c r="AD70" s="64"/>
      <c r="AE70" s="64"/>
    </row>
    <row r="71" spans="1:31" s="55" customFormat="1" ht="18" customHeight="1">
      <c r="A71" s="58"/>
      <c r="B71" s="67" t="s">
        <v>45</v>
      </c>
      <c r="C71" s="124">
        <v>1635</v>
      </c>
      <c r="D71" s="125"/>
      <c r="E71" s="126"/>
      <c r="F71" s="127"/>
      <c r="G71" s="128"/>
      <c r="H71" s="128"/>
      <c r="I71" s="128"/>
      <c r="J71" s="64"/>
      <c r="K71" s="64"/>
      <c r="L71" s="64"/>
      <c r="M71" s="64"/>
      <c r="N71" s="65"/>
      <c r="O71" s="65"/>
      <c r="P71" s="66"/>
      <c r="Q71" s="63"/>
      <c r="R71" s="64"/>
      <c r="S71" s="64"/>
      <c r="T71" s="64"/>
      <c r="U71" s="64"/>
      <c r="V71" s="64"/>
      <c r="W71" s="65"/>
      <c r="X71" s="58"/>
      <c r="Y71" s="63"/>
      <c r="Z71" s="63"/>
      <c r="AA71" s="64"/>
      <c r="AB71" s="66"/>
      <c r="AC71" s="86"/>
      <c r="AD71" s="64"/>
      <c r="AE71" s="64"/>
    </row>
    <row r="72" spans="1:31" s="55" customFormat="1" ht="18" customHeight="1">
      <c r="A72" s="58"/>
      <c r="B72" s="67" t="s">
        <v>46</v>
      </c>
      <c r="C72" s="122">
        <v>573.6</v>
      </c>
      <c r="D72" s="123"/>
      <c r="E72" s="123"/>
      <c r="F72" s="123"/>
      <c r="G72" s="68"/>
      <c r="H72" s="68"/>
      <c r="I72" s="68"/>
      <c r="J72" s="64"/>
      <c r="K72" s="64"/>
      <c r="L72" s="64"/>
      <c r="M72" s="64"/>
      <c r="N72" s="65"/>
      <c r="O72" s="65"/>
      <c r="P72" s="66"/>
      <c r="Q72" s="63"/>
      <c r="R72" s="64"/>
      <c r="S72" s="64"/>
      <c r="T72" s="64"/>
      <c r="U72" s="64"/>
      <c r="V72" s="64"/>
      <c r="W72" s="65"/>
      <c r="X72" s="58"/>
      <c r="Y72" s="63"/>
      <c r="Z72" s="63"/>
      <c r="AA72" s="63"/>
      <c r="AB72" s="66"/>
      <c r="AC72" s="86"/>
      <c r="AD72" s="64"/>
      <c r="AE72" s="64"/>
    </row>
    <row r="73" spans="1:31" s="55" customFormat="1" ht="32.25" customHeight="1">
      <c r="A73" s="58"/>
      <c r="B73" s="69" t="s">
        <v>116</v>
      </c>
      <c r="C73" s="124">
        <f>SUM(C70:C72)</f>
        <v>6038.3</v>
      </c>
      <c r="D73" s="125"/>
      <c r="E73" s="126"/>
      <c r="F73" s="127"/>
      <c r="G73" s="128"/>
      <c r="H73" s="128"/>
      <c r="I73" s="128"/>
      <c r="J73" s="64"/>
      <c r="K73" s="64"/>
      <c r="L73" s="64"/>
      <c r="M73" s="64"/>
      <c r="N73" s="64"/>
      <c r="O73" s="65"/>
      <c r="P73" s="66"/>
      <c r="Q73" s="63"/>
      <c r="R73" s="64"/>
      <c r="S73" s="64"/>
      <c r="T73" s="64"/>
      <c r="U73" s="64"/>
      <c r="V73" s="64"/>
      <c r="W73" s="65"/>
      <c r="X73" s="58"/>
      <c r="Y73" s="63"/>
      <c r="Z73" s="63"/>
      <c r="AA73" s="64"/>
      <c r="AB73" s="66"/>
      <c r="AC73" s="86"/>
      <c r="AD73" s="64"/>
      <c r="AE73" s="64"/>
    </row>
    <row r="74" spans="1:24" s="6" customFormat="1" ht="18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spans="1:18" s="6" customFormat="1" ht="18" customHeight="1">
      <c r="A75" s="70"/>
      <c r="B75" s="78" t="s">
        <v>117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 t="s">
        <v>118</v>
      </c>
      <c r="N75" s="78"/>
      <c r="O75" s="78"/>
      <c r="P75" s="70"/>
      <c r="Q75" s="70"/>
      <c r="R75" s="70"/>
    </row>
    <row r="76" spans="1:18" s="6" customFormat="1" ht="18" customHeight="1">
      <c r="A76" s="70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0"/>
      <c r="Q76" s="70"/>
      <c r="R76" s="70"/>
    </row>
    <row r="77" spans="1:18" s="1" customFormat="1" ht="18" customHeight="1">
      <c r="A77" s="2"/>
      <c r="B77" s="79" t="s">
        <v>47</v>
      </c>
      <c r="C77" s="79"/>
      <c r="D77" s="79"/>
      <c r="E77" s="79"/>
      <c r="F77" s="79"/>
      <c r="G77" s="79"/>
      <c r="H77" s="79"/>
      <c r="I77" s="79"/>
      <c r="J77" s="78"/>
      <c r="K77" s="79"/>
      <c r="L77" s="79"/>
      <c r="M77" s="79" t="s">
        <v>48</v>
      </c>
      <c r="N77" s="79"/>
      <c r="O77" s="79"/>
      <c r="P77" s="2"/>
      <c r="Q77" s="2"/>
      <c r="R77" s="2"/>
    </row>
    <row r="78" spans="4:18" ht="18" customHeight="1">
      <c r="D78" s="81"/>
      <c r="E78" s="81"/>
      <c r="F78" s="81"/>
      <c r="G78" s="81"/>
      <c r="H78" s="81"/>
      <c r="I78" s="81"/>
      <c r="J78" s="2"/>
      <c r="K78" s="81"/>
      <c r="L78" s="81"/>
      <c r="M78" s="81"/>
      <c r="N78" s="81"/>
      <c r="O78" s="81"/>
      <c r="P78" s="81"/>
      <c r="Q78" s="81"/>
      <c r="R78" s="81"/>
    </row>
    <row r="79" spans="4:18" ht="18" customHeight="1">
      <c r="D79" s="81"/>
      <c r="E79" s="81"/>
      <c r="F79" s="81"/>
      <c r="G79" s="81"/>
      <c r="H79" s="81"/>
      <c r="I79" s="81"/>
      <c r="J79" s="2"/>
      <c r="K79" s="81"/>
      <c r="L79" s="81"/>
      <c r="M79" s="81"/>
      <c r="N79" s="81"/>
      <c r="O79" s="81"/>
      <c r="P79" s="81"/>
      <c r="Q79" s="81"/>
      <c r="R79" s="81"/>
    </row>
    <row r="80" spans="2:18" ht="18" customHeight="1">
      <c r="B80" s="2"/>
      <c r="D80" s="81"/>
      <c r="E80" s="81"/>
      <c r="F80" s="81"/>
      <c r="G80" s="81"/>
      <c r="H80" s="81"/>
      <c r="I80" s="81"/>
      <c r="J80" s="2"/>
      <c r="K80" s="81"/>
      <c r="L80" s="81"/>
      <c r="M80" s="81"/>
      <c r="N80" s="81"/>
      <c r="O80" s="81"/>
      <c r="P80" s="81"/>
      <c r="Q80" s="81"/>
      <c r="R80" s="81"/>
    </row>
    <row r="81" spans="2:18" ht="18" customHeight="1">
      <c r="B81" s="2"/>
      <c r="D81" s="82"/>
      <c r="E81" s="82"/>
      <c r="F81" s="82"/>
      <c r="G81" s="82"/>
      <c r="H81" s="82"/>
      <c r="I81" s="81"/>
      <c r="J81" s="81"/>
      <c r="K81" s="82"/>
      <c r="L81" s="82"/>
      <c r="M81" s="82"/>
      <c r="N81" s="82"/>
      <c r="O81" s="82"/>
      <c r="P81" s="82"/>
      <c r="Q81" s="82"/>
      <c r="R81" s="82"/>
    </row>
    <row r="82" spans="4:18" ht="18" customHeight="1">
      <c r="D82" s="83"/>
      <c r="E82" s="83"/>
      <c r="F82" s="83"/>
      <c r="G82" s="83"/>
      <c r="H82" s="83"/>
      <c r="I82" s="84"/>
      <c r="J82" s="84"/>
      <c r="K82" s="83"/>
      <c r="L82" s="83"/>
      <c r="M82" s="83"/>
      <c r="N82" s="83"/>
      <c r="O82" s="83"/>
      <c r="P82" s="83"/>
      <c r="Q82" s="83"/>
      <c r="R82" s="83"/>
    </row>
    <row r="83" spans="4:18" ht="18" customHeight="1"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</row>
    <row r="84" spans="4:18" ht="18" customHeight="1"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</row>
    <row r="85" spans="4:18" ht="18" customHeight="1"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</row>
    <row r="86" spans="4:18" ht="18" customHeight="1"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</row>
    <row r="87" spans="4:18" ht="18" customHeight="1"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</row>
    <row r="88" spans="4:18" ht="18" customHeight="1"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</row>
    <row r="89" spans="4:18" ht="18" customHeight="1">
      <c r="D89" s="82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</row>
    <row r="90" spans="4:18" ht="18" customHeight="1">
      <c r="D90" s="85"/>
      <c r="E90" s="82"/>
      <c r="F90" s="82"/>
      <c r="G90" s="82"/>
      <c r="H90" s="82"/>
      <c r="I90" s="83"/>
      <c r="J90" s="83"/>
      <c r="K90" s="82"/>
      <c r="L90" s="82"/>
      <c r="M90" s="82"/>
      <c r="N90" s="82"/>
      <c r="O90" s="82"/>
      <c r="P90" s="82"/>
      <c r="Q90" s="82"/>
      <c r="R90" s="82"/>
    </row>
    <row r="91" spans="5:18" ht="18" customHeight="1">
      <c r="E91" s="85"/>
      <c r="F91" s="85"/>
      <c r="G91" s="85"/>
      <c r="H91" s="85"/>
      <c r="I91" s="82"/>
      <c r="J91" s="82"/>
      <c r="K91" s="85"/>
      <c r="L91" s="85"/>
      <c r="M91" s="85"/>
      <c r="N91" s="85"/>
      <c r="O91" s="85"/>
      <c r="P91" s="85"/>
      <c r="Q91" s="85"/>
      <c r="R91" s="85"/>
    </row>
    <row r="92" spans="9:10" ht="18" customHeight="1">
      <c r="I92" s="85"/>
      <c r="J92" s="85"/>
    </row>
  </sheetData>
  <mergeCells count="13">
    <mergeCell ref="E5:S5"/>
    <mergeCell ref="F6:Q6"/>
    <mergeCell ref="B7:B8"/>
    <mergeCell ref="C7:P7"/>
    <mergeCell ref="Q7:W7"/>
    <mergeCell ref="C72:F72"/>
    <mergeCell ref="C73:F73"/>
    <mergeCell ref="G73:I73"/>
    <mergeCell ref="X7:AB7"/>
    <mergeCell ref="C70:F70"/>
    <mergeCell ref="G70:I70"/>
    <mergeCell ref="C71:F71"/>
    <mergeCell ref="G71:I71"/>
  </mergeCells>
  <printOptions horizontalCentered="1"/>
  <pageMargins left="0" right="0" top="0" bottom="0" header="0" footer="0"/>
  <pageSetup horizontalDpi="120" verticalDpi="12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pto1</cp:lastModifiedBy>
  <dcterms:created xsi:type="dcterms:W3CDTF">1996-10-08T23:32:33Z</dcterms:created>
  <dcterms:modified xsi:type="dcterms:W3CDTF">2014-03-21T09:26:19Z</dcterms:modified>
  <cp:category/>
  <cp:version/>
  <cp:contentType/>
  <cp:contentStatus/>
</cp:coreProperties>
</file>